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2"/>
  </bookViews>
  <sheets>
    <sheet name="12.05" sheetId="1" state="hidden" r:id="rId1"/>
    <sheet name="30.06wyk.opis" sheetId="2" state="hidden" r:id="rId2"/>
    <sheet name="plan-wyk.2006" sheetId="3" r:id="rId3"/>
    <sheet name="1" sheetId="4" state="hidden" r:id="rId4"/>
    <sheet name="2" sheetId="5" state="hidden" r:id="rId5"/>
    <sheet name="3" sheetId="6" state="hidden" r:id="rId6"/>
  </sheets>
  <definedNames/>
  <calcPr fullCalcOnLoad="1"/>
</workbook>
</file>

<file path=xl/sharedStrings.xml><?xml version="1.0" encoding="utf-8"?>
<sst xmlns="http://schemas.openxmlformats.org/spreadsheetml/2006/main" count="108" uniqueCount="56">
  <si>
    <t xml:space="preserve">Wyszczególnienie </t>
  </si>
  <si>
    <t>Wykonanie</t>
  </si>
  <si>
    <t>%</t>
  </si>
  <si>
    <t>I.</t>
  </si>
  <si>
    <t>1.</t>
  </si>
  <si>
    <t>2.</t>
  </si>
  <si>
    <t>3.</t>
  </si>
  <si>
    <t>II.</t>
  </si>
  <si>
    <t xml:space="preserve">PRZYCHODY FUNDUSZU </t>
  </si>
  <si>
    <t>§</t>
  </si>
  <si>
    <t>0830</t>
  </si>
  <si>
    <t xml:space="preserve">Wpływy z usług </t>
  </si>
  <si>
    <t>0920</t>
  </si>
  <si>
    <t xml:space="preserve">Pozostałe odsetki </t>
  </si>
  <si>
    <t>0910</t>
  </si>
  <si>
    <t>Odsetki od nieterminowych wpłat</t>
  </si>
  <si>
    <t>RAZEM POZYCJA I i II</t>
  </si>
  <si>
    <t>III.</t>
  </si>
  <si>
    <t>KOSZTY FUNDUSZU</t>
  </si>
  <si>
    <t xml:space="preserve">Przelewy redystrybucyjne </t>
  </si>
  <si>
    <t xml:space="preserve">Zakup materiałów i wyposażenia </t>
  </si>
  <si>
    <t xml:space="preserve">Zakup usług pozostałych </t>
  </si>
  <si>
    <t>IV.</t>
  </si>
  <si>
    <t>L.p.</t>
  </si>
  <si>
    <t xml:space="preserve">Plan </t>
  </si>
  <si>
    <t xml:space="preserve">Wyszczególnienie zadania </t>
  </si>
  <si>
    <t>4300</t>
  </si>
  <si>
    <t xml:space="preserve">zakup usług pozostałych </t>
  </si>
  <si>
    <t>0690</t>
  </si>
  <si>
    <t>Geodezyjnym i Kartograficznym w Toruniu</t>
  </si>
  <si>
    <t xml:space="preserve">Plan i realizacja Powiatowego Funduszu Gospodarki Zasobem </t>
  </si>
  <si>
    <t>RAZEM</t>
  </si>
  <si>
    <t>Plan 2005r.</t>
  </si>
  <si>
    <t xml:space="preserve">1. Rozliczenie wydatków z Powiatowego Funduszu Gospodarki Zasobem </t>
  </si>
  <si>
    <t>2. Zobowiązania</t>
  </si>
  <si>
    <t xml:space="preserve">Budżet 2005r. </t>
  </si>
  <si>
    <t>STAN FUNDUSZU NA POCZĄTEK ROKU</t>
  </si>
  <si>
    <t xml:space="preserve">Należności </t>
  </si>
  <si>
    <t xml:space="preserve">Zobowiązania </t>
  </si>
  <si>
    <t xml:space="preserve">Środki pieniężne </t>
  </si>
  <si>
    <t>STAN FUNDUSZU NA KONIEC ROKU</t>
  </si>
  <si>
    <t>Wydatki na zakupy inwestycyjne</t>
  </si>
  <si>
    <t>Koszty postępowania administarcyjnego</t>
  </si>
  <si>
    <t xml:space="preserve">i 10% przychodów ze sprzedaży materiałów i usług na  Fundusz Wojewódzki </t>
  </si>
  <si>
    <t>10% przychodów ze sprzedaży materiałów i usług na Fundusz Centralny</t>
  </si>
  <si>
    <t>F-ry za usługi geodezyjne PODG iK</t>
  </si>
  <si>
    <t>Stan na dzień 31.12.2005r.</t>
  </si>
  <si>
    <t>Koszty świadczenia usług prace geodezyjne i kartograficzne na zlecenie Starostwa Powiatowego</t>
  </si>
  <si>
    <t>30.06.2006r.</t>
  </si>
  <si>
    <t xml:space="preserve">Budżet 2006r. </t>
  </si>
  <si>
    <t>Szkolenia pracowników z zakresu obsługi programu EWID 2000-4 094zł. Koszty windykacji należności -10zł.</t>
  </si>
  <si>
    <t>3. Należności</t>
  </si>
  <si>
    <t xml:space="preserve">Należności z tytułu świadczonych usług przez PODGiK </t>
  </si>
  <si>
    <t xml:space="preserve">Realizacja Powiatowego Funduszu Gospodarki Zasobem </t>
  </si>
  <si>
    <t xml:space="preserve">wykonania Budżetu Powiatu Toruńskiego  za  okres  pierwszego  półrocza  2006   roku </t>
  </si>
  <si>
    <t xml:space="preserve">Załącznik  nr  7  do  Uchwały  Zarządu  Powiatu  Toruńskiego  w  sprawie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</si>
</sst>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2" fillId="0" borderId="6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wrapText="1"/>
    </xf>
    <xf numFmtId="49" fontId="0" fillId="2" borderId="13" xfId="0" applyNumberFormat="1" applyFont="1" applyFill="1" applyBorder="1" applyAlignment="1">
      <alignment horizontal="center"/>
    </xf>
    <xf numFmtId="4" fontId="0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2" fontId="0" fillId="0" borderId="6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4" fontId="0" fillId="2" borderId="13" xfId="0" applyNumberFormat="1" applyFont="1" applyFill="1" applyBorder="1" applyAlignment="1">
      <alignment vertical="center"/>
    </xf>
    <xf numFmtId="4" fontId="2" fillId="2" borderId="21" xfId="0" applyNumberFormat="1" applyFont="1" applyFill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23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10" fontId="0" fillId="0" borderId="5" xfId="0" applyNumberFormat="1" applyBorder="1" applyAlignment="1">
      <alignment/>
    </xf>
    <xf numFmtId="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workbookViewId="0" topLeftCell="A34">
      <selection activeCell="F26" sqref="F26"/>
    </sheetView>
  </sheetViews>
  <sheetFormatPr defaultColWidth="9.00390625" defaultRowHeight="12.75"/>
  <cols>
    <col min="2" max="2" width="37.25390625" style="0" customWidth="1"/>
    <col min="3" max="3" width="20.75390625" style="0" customWidth="1"/>
    <col min="4" max="4" width="14.375" style="0" customWidth="1"/>
    <col min="5" max="5" width="14.375" style="0" hidden="1" customWidth="1"/>
    <col min="6" max="8" width="10.125" style="0" bestFit="1" customWidth="1"/>
  </cols>
  <sheetData>
    <row r="1" spans="1:2" ht="15">
      <c r="A1" s="53" t="s">
        <v>4</v>
      </c>
      <c r="B1" s="48" t="s">
        <v>30</v>
      </c>
    </row>
    <row r="2" ht="15">
      <c r="B2" s="48" t="s">
        <v>29</v>
      </c>
    </row>
    <row r="3" ht="21" customHeight="1">
      <c r="B3" s="48" t="s">
        <v>46</v>
      </c>
    </row>
    <row r="6" spans="1:6" ht="26.25" customHeight="1">
      <c r="A6" s="11"/>
      <c r="B6" s="1" t="s">
        <v>0</v>
      </c>
      <c r="C6" s="1" t="s">
        <v>35</v>
      </c>
      <c r="D6" s="1" t="s">
        <v>1</v>
      </c>
      <c r="E6" s="1" t="s">
        <v>32</v>
      </c>
      <c r="F6" s="1" t="s">
        <v>2</v>
      </c>
    </row>
    <row r="7" spans="1:6" ht="18" customHeight="1">
      <c r="A7" s="19"/>
      <c r="B7" s="4"/>
      <c r="C7" s="19"/>
      <c r="D7" s="4"/>
      <c r="E7" s="19"/>
      <c r="F7" s="19"/>
    </row>
    <row r="8" spans="1:6" ht="18" customHeight="1">
      <c r="A8" s="20" t="s">
        <v>3</v>
      </c>
      <c r="B8" s="12" t="s">
        <v>36</v>
      </c>
      <c r="C8" s="30">
        <f>C9+C10-C11</f>
        <v>110000</v>
      </c>
      <c r="D8" s="13">
        <f>D9+D10-D11</f>
        <v>121489</v>
      </c>
      <c r="E8" s="30">
        <f>E9+E10-E11</f>
        <v>110000</v>
      </c>
      <c r="F8" s="20"/>
    </row>
    <row r="9" spans="1:6" ht="18" customHeight="1">
      <c r="A9" s="21" t="s">
        <v>4</v>
      </c>
      <c r="B9" s="5" t="s">
        <v>39</v>
      </c>
      <c r="C9" s="31">
        <v>126000</v>
      </c>
      <c r="D9" s="6">
        <v>141458</v>
      </c>
      <c r="E9" s="31">
        <v>126000</v>
      </c>
      <c r="F9" s="24"/>
    </row>
    <row r="10" spans="1:6" ht="18" customHeight="1">
      <c r="A10" s="21" t="s">
        <v>5</v>
      </c>
      <c r="B10" s="5" t="s">
        <v>37</v>
      </c>
      <c r="C10" s="31">
        <v>30000</v>
      </c>
      <c r="D10" s="6">
        <v>12171</v>
      </c>
      <c r="E10" s="31">
        <v>30000</v>
      </c>
      <c r="F10" s="24"/>
    </row>
    <row r="11" spans="1:6" ht="18" customHeight="1">
      <c r="A11" s="21" t="s">
        <v>6</v>
      </c>
      <c r="B11" s="5" t="s">
        <v>38</v>
      </c>
      <c r="C11" s="31">
        <v>46000</v>
      </c>
      <c r="D11" s="6">
        <v>32140</v>
      </c>
      <c r="E11" s="31">
        <v>46000</v>
      </c>
      <c r="F11" s="24"/>
    </row>
    <row r="12" spans="1:6" ht="18" customHeight="1">
      <c r="A12" s="22"/>
      <c r="B12" s="8"/>
      <c r="C12" s="32"/>
      <c r="D12" s="10"/>
      <c r="E12" s="61"/>
      <c r="F12" s="22"/>
    </row>
    <row r="13" spans="1:6" ht="18" customHeight="1">
      <c r="A13" s="23"/>
      <c r="B13" s="14"/>
      <c r="C13" s="33"/>
      <c r="D13" s="16"/>
      <c r="E13" s="62"/>
      <c r="F13" s="23"/>
    </row>
    <row r="14" spans="1:6" ht="18" customHeight="1">
      <c r="A14" s="20" t="s">
        <v>7</v>
      </c>
      <c r="B14" s="12" t="s">
        <v>8</v>
      </c>
      <c r="C14" s="30">
        <f>C18+C19+C20</f>
        <v>747000</v>
      </c>
      <c r="D14" s="13">
        <f>D17+D18+D19+D20</f>
        <v>566512</v>
      </c>
      <c r="E14" s="30">
        <f>E18+E19+E20+E17+E21</f>
        <v>747000</v>
      </c>
      <c r="F14" s="35">
        <f>D14/C14</f>
        <v>0.7583828647925034</v>
      </c>
    </row>
    <row r="15" spans="1:6" ht="18" customHeight="1">
      <c r="A15" s="24"/>
      <c r="B15" s="5"/>
      <c r="C15" s="31"/>
      <c r="D15" s="7"/>
      <c r="E15" s="63"/>
      <c r="F15" s="24"/>
    </row>
    <row r="16" spans="1:6" ht="18" customHeight="1">
      <c r="A16" s="25" t="s">
        <v>9</v>
      </c>
      <c r="B16" s="5"/>
      <c r="C16" s="31"/>
      <c r="D16" s="7"/>
      <c r="E16" s="63"/>
      <c r="F16" s="24"/>
    </row>
    <row r="17" spans="1:6" ht="18" customHeight="1">
      <c r="A17" s="26" t="s">
        <v>28</v>
      </c>
      <c r="B17" s="5" t="s">
        <v>42</v>
      </c>
      <c r="C17" s="31"/>
      <c r="D17" s="7">
        <v>174</v>
      </c>
      <c r="E17" s="63"/>
      <c r="F17" s="24"/>
    </row>
    <row r="18" spans="1:6" ht="18" customHeight="1">
      <c r="A18" s="26" t="s">
        <v>10</v>
      </c>
      <c r="B18" s="5" t="s">
        <v>11</v>
      </c>
      <c r="C18" s="31">
        <v>745000</v>
      </c>
      <c r="D18" s="6">
        <v>560413</v>
      </c>
      <c r="E18" s="31">
        <v>745000</v>
      </c>
      <c r="F18" s="24"/>
    </row>
    <row r="19" spans="1:6" ht="18" customHeight="1">
      <c r="A19" s="26" t="s">
        <v>14</v>
      </c>
      <c r="B19" s="5" t="s">
        <v>15</v>
      </c>
      <c r="C19" s="31"/>
      <c r="D19" s="6">
        <v>2411</v>
      </c>
      <c r="E19" s="31"/>
      <c r="F19" s="24"/>
    </row>
    <row r="20" spans="1:6" ht="18" customHeight="1">
      <c r="A20" s="26" t="s">
        <v>12</v>
      </c>
      <c r="B20" s="5" t="s">
        <v>13</v>
      </c>
      <c r="C20" s="31">
        <v>2000</v>
      </c>
      <c r="D20" s="6">
        <v>3514</v>
      </c>
      <c r="E20" s="31">
        <v>2000</v>
      </c>
      <c r="F20" s="24"/>
    </row>
    <row r="21" spans="1:6" ht="18" customHeight="1">
      <c r="A21" s="26"/>
      <c r="B21" s="52"/>
      <c r="C21" s="31"/>
      <c r="D21" s="6"/>
      <c r="E21" s="31"/>
      <c r="F21" s="24"/>
    </row>
    <row r="22" spans="1:6" ht="18" customHeight="1">
      <c r="A22" s="27"/>
      <c r="B22" s="5"/>
      <c r="C22" s="31"/>
      <c r="D22" s="6"/>
      <c r="E22" s="31"/>
      <c r="F22" s="24"/>
    </row>
    <row r="23" spans="1:6" ht="18" customHeight="1">
      <c r="A23" s="28"/>
      <c r="B23" s="17" t="s">
        <v>16</v>
      </c>
      <c r="C23" s="34">
        <f>C8+C14</f>
        <v>857000</v>
      </c>
      <c r="D23" s="18">
        <f>D8+D14</f>
        <v>688001</v>
      </c>
      <c r="E23" s="34">
        <f>E8+E14</f>
        <v>857000</v>
      </c>
      <c r="F23" s="22"/>
    </row>
    <row r="24" spans="1:6" ht="18" customHeight="1">
      <c r="A24" s="23"/>
      <c r="B24" s="14"/>
      <c r="C24" s="33"/>
      <c r="D24" s="15"/>
      <c r="E24" s="33"/>
      <c r="F24" s="23"/>
    </row>
    <row r="25" spans="1:8" ht="18" customHeight="1">
      <c r="A25" s="20" t="s">
        <v>17</v>
      </c>
      <c r="B25" s="12" t="s">
        <v>18</v>
      </c>
      <c r="C25" s="30">
        <f>C28+C29+C30+C31</f>
        <v>856000</v>
      </c>
      <c r="D25" s="30">
        <f>D28+D29+D30+D31</f>
        <v>638515</v>
      </c>
      <c r="E25" s="30" t="e">
        <f>E28+E29+#REF!+E30+E31</f>
        <v>#REF!</v>
      </c>
      <c r="F25" s="35">
        <f>D25/C25</f>
        <v>0.745928738317757</v>
      </c>
      <c r="H25" s="3"/>
    </row>
    <row r="26" spans="1:6" ht="18" customHeight="1">
      <c r="A26" s="24"/>
      <c r="B26" s="5"/>
      <c r="C26" s="31"/>
      <c r="D26" s="6"/>
      <c r="E26" s="31"/>
      <c r="F26" s="24"/>
    </row>
    <row r="27" spans="1:6" ht="18" customHeight="1">
      <c r="A27" s="25" t="s">
        <v>9</v>
      </c>
      <c r="B27" s="5"/>
      <c r="C27" s="31"/>
      <c r="D27" s="6"/>
      <c r="E27" s="31"/>
      <c r="F27" s="24"/>
    </row>
    <row r="28" spans="1:6" ht="18" customHeight="1">
      <c r="A28" s="29">
        <v>2960</v>
      </c>
      <c r="B28" s="5" t="s">
        <v>19</v>
      </c>
      <c r="C28" s="31">
        <v>136000</v>
      </c>
      <c r="D28" s="6">
        <v>112792</v>
      </c>
      <c r="E28" s="31">
        <v>136000</v>
      </c>
      <c r="F28" s="24"/>
    </row>
    <row r="29" spans="1:6" ht="18" customHeight="1">
      <c r="A29" s="29">
        <v>4210</v>
      </c>
      <c r="B29" s="5" t="s">
        <v>20</v>
      </c>
      <c r="C29" s="31">
        <v>30000</v>
      </c>
      <c r="D29" s="6">
        <v>2940</v>
      </c>
      <c r="E29" s="31">
        <v>30000</v>
      </c>
      <c r="F29" s="24"/>
    </row>
    <row r="30" spans="1:6" ht="18" customHeight="1">
      <c r="A30" s="29">
        <v>4300</v>
      </c>
      <c r="B30" s="5" t="s">
        <v>21</v>
      </c>
      <c r="C30" s="31">
        <v>588000</v>
      </c>
      <c r="D30" s="6">
        <v>454682</v>
      </c>
      <c r="E30" s="31">
        <v>589000</v>
      </c>
      <c r="F30" s="24"/>
    </row>
    <row r="31" spans="1:6" ht="18" customHeight="1">
      <c r="A31" s="29">
        <v>6120</v>
      </c>
      <c r="B31" s="5" t="s">
        <v>41</v>
      </c>
      <c r="C31" s="31">
        <v>102000</v>
      </c>
      <c r="D31" s="6">
        <v>68101</v>
      </c>
      <c r="E31" s="31">
        <v>102000</v>
      </c>
      <c r="F31" s="24"/>
    </row>
    <row r="32" spans="1:6" ht="18" customHeight="1">
      <c r="A32" s="22"/>
      <c r="B32" s="8"/>
      <c r="C32" s="32"/>
      <c r="D32" s="9"/>
      <c r="E32" s="32"/>
      <c r="F32" s="22"/>
    </row>
    <row r="33" spans="1:6" ht="18" customHeight="1">
      <c r="A33" s="24"/>
      <c r="B33" s="5"/>
      <c r="C33" s="31"/>
      <c r="D33" s="6"/>
      <c r="E33" s="31"/>
      <c r="F33" s="24"/>
    </row>
    <row r="34" spans="1:7" ht="18" customHeight="1">
      <c r="A34" s="20" t="s">
        <v>22</v>
      </c>
      <c r="B34" s="12" t="s">
        <v>40</v>
      </c>
      <c r="C34" s="30">
        <f>C36+C37-C38</f>
        <v>1000</v>
      </c>
      <c r="D34" s="13">
        <f>D36+D37-D38</f>
        <v>49486</v>
      </c>
      <c r="E34" s="30">
        <f>E36+E37-E38</f>
        <v>0</v>
      </c>
      <c r="F34" s="31"/>
      <c r="G34" s="3"/>
    </row>
    <row r="35" spans="1:7" ht="18" customHeight="1">
      <c r="A35" s="24"/>
      <c r="B35" s="5"/>
      <c r="C35" s="31"/>
      <c r="D35" s="6"/>
      <c r="E35" s="31"/>
      <c r="F35" s="24"/>
      <c r="G35" s="3"/>
    </row>
    <row r="36" spans="1:6" ht="18" customHeight="1">
      <c r="A36" s="21" t="s">
        <v>4</v>
      </c>
      <c r="B36" s="5" t="s">
        <v>39</v>
      </c>
      <c r="C36" s="31">
        <v>24000</v>
      </c>
      <c r="D36" s="6">
        <v>69350</v>
      </c>
      <c r="E36" s="31">
        <v>23000</v>
      </c>
      <c r="F36" s="24"/>
    </row>
    <row r="37" spans="1:6" ht="18" customHeight="1">
      <c r="A37" s="21" t="s">
        <v>5</v>
      </c>
      <c r="B37" s="5" t="s">
        <v>37</v>
      </c>
      <c r="C37" s="31">
        <v>30000</v>
      </c>
      <c r="D37" s="6">
        <v>12088</v>
      </c>
      <c r="E37" s="31">
        <v>30000</v>
      </c>
      <c r="F37" s="24"/>
    </row>
    <row r="38" spans="1:6" ht="18" customHeight="1">
      <c r="A38" s="21" t="s">
        <v>6</v>
      </c>
      <c r="B38" s="5" t="s">
        <v>38</v>
      </c>
      <c r="C38" s="31">
        <v>53000</v>
      </c>
      <c r="D38" s="6">
        <v>31952</v>
      </c>
      <c r="E38" s="31">
        <v>53000</v>
      </c>
      <c r="F38" s="24"/>
    </row>
    <row r="39" spans="1:6" ht="18" customHeight="1">
      <c r="A39" s="22"/>
      <c r="B39" s="8"/>
      <c r="C39" s="32"/>
      <c r="D39" s="9"/>
      <c r="E39" s="32"/>
      <c r="F39" s="22"/>
    </row>
    <row r="40" spans="3:5" ht="12.75">
      <c r="C40" s="3"/>
      <c r="D40" s="3"/>
      <c r="E40" s="3"/>
    </row>
    <row r="41" spans="3:5" ht="12.75">
      <c r="C41" s="3"/>
      <c r="D41" s="3"/>
      <c r="E41" s="3"/>
    </row>
    <row r="42" spans="3:5" ht="12.75">
      <c r="C42" s="3"/>
      <c r="D42" s="3"/>
      <c r="E42" s="3"/>
    </row>
    <row r="43" spans="3:5" ht="12.75">
      <c r="C43" s="3"/>
      <c r="D43" s="3"/>
      <c r="E43" s="3"/>
    </row>
    <row r="44" spans="3:5" ht="12.75">
      <c r="C44" s="3"/>
      <c r="D44" s="3"/>
      <c r="E44" s="3"/>
    </row>
    <row r="45" spans="3:5" ht="12.75">
      <c r="C45" s="3"/>
      <c r="D45" s="3"/>
      <c r="E45" s="3"/>
    </row>
    <row r="46" spans="3:5" ht="12.75">
      <c r="C46" s="3"/>
      <c r="D46" s="3"/>
      <c r="E46" s="3"/>
    </row>
    <row r="47" spans="3:5" ht="12.75">
      <c r="C47" s="3"/>
      <c r="D47" s="3"/>
      <c r="E47" s="3"/>
    </row>
    <row r="48" spans="3:5" ht="12.75">
      <c r="C48" s="3"/>
      <c r="D48" s="3"/>
      <c r="E48" s="3"/>
    </row>
    <row r="49" spans="3:5" ht="12.75">
      <c r="C49" s="3"/>
      <c r="D49" s="3"/>
      <c r="E49" s="3"/>
    </row>
    <row r="50" spans="3:5" ht="12.75">
      <c r="C50" s="3"/>
      <c r="D50" s="3"/>
      <c r="E50" s="3"/>
    </row>
    <row r="51" spans="3:5" ht="12.75">
      <c r="C51" s="3"/>
      <c r="D51" s="3"/>
      <c r="E51" s="3"/>
    </row>
    <row r="52" spans="3:5" ht="12.75">
      <c r="C52" s="3"/>
      <c r="D52" s="3"/>
      <c r="E52" s="3"/>
    </row>
    <row r="53" spans="3:5" ht="12.75">
      <c r="C53" s="3"/>
      <c r="D53" s="3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2"/>
      <c r="D74" s="2"/>
      <c r="E74" s="2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B1">
      <selection activeCell="E11" sqref="E11"/>
    </sheetView>
  </sheetViews>
  <sheetFormatPr defaultColWidth="9.00390625" defaultRowHeight="12.75"/>
  <cols>
    <col min="1" max="1" width="14.625" style="0" customWidth="1"/>
    <col min="2" max="2" width="7.125" style="0" customWidth="1"/>
    <col min="3" max="3" width="10.125" style="0" bestFit="1" customWidth="1"/>
    <col min="4" max="4" width="12.375" style="0" customWidth="1"/>
    <col min="5" max="5" width="61.25390625" style="0" customWidth="1"/>
  </cols>
  <sheetData>
    <row r="1" ht="15">
      <c r="A1" s="48" t="s">
        <v>33</v>
      </c>
    </row>
    <row r="2" ht="15">
      <c r="A2" s="48" t="s">
        <v>29</v>
      </c>
    </row>
    <row r="3" spans="1:2" ht="15">
      <c r="A3" s="48" t="s">
        <v>46</v>
      </c>
      <c r="B3" t="s">
        <v>48</v>
      </c>
    </row>
    <row r="5" spans="1:5" ht="50.25" customHeight="1" thickBot="1">
      <c r="A5" s="54"/>
      <c r="B5" s="55"/>
      <c r="C5" s="56"/>
      <c r="D5" s="56"/>
      <c r="E5" s="57"/>
    </row>
    <row r="6" spans="1:5" ht="24.75" customHeight="1" thickBot="1">
      <c r="A6" s="49" t="s">
        <v>23</v>
      </c>
      <c r="B6" s="41" t="s">
        <v>9</v>
      </c>
      <c r="C6" s="50" t="s">
        <v>24</v>
      </c>
      <c r="D6" s="50" t="s">
        <v>1</v>
      </c>
      <c r="E6" s="51" t="s">
        <v>25</v>
      </c>
    </row>
    <row r="7" spans="1:5" ht="30" customHeight="1">
      <c r="A7" s="43">
        <v>1</v>
      </c>
      <c r="B7" s="38"/>
      <c r="C7" s="39"/>
      <c r="D7" s="39">
        <v>219418</v>
      </c>
      <c r="E7" s="44" t="s">
        <v>47</v>
      </c>
    </row>
    <row r="8" spans="1:5" ht="30" customHeight="1">
      <c r="A8" s="40">
        <f>A7+1</f>
        <v>2</v>
      </c>
      <c r="B8" s="36"/>
      <c r="C8" s="37"/>
      <c r="D8" s="37">
        <v>4104</v>
      </c>
      <c r="E8" s="73" t="s">
        <v>50</v>
      </c>
    </row>
    <row r="9" spans="1:5" ht="46.5" customHeight="1" thickBot="1">
      <c r="A9" s="47" t="s">
        <v>27</v>
      </c>
      <c r="B9" s="45" t="s">
        <v>26</v>
      </c>
      <c r="C9" s="46">
        <v>519000</v>
      </c>
      <c r="D9" s="46">
        <f>SUM(D7:D8)</f>
        <v>223522</v>
      </c>
      <c r="E9" s="42"/>
    </row>
    <row r="10" spans="1:5" ht="46.5" customHeight="1">
      <c r="A10" s="54"/>
      <c r="B10" s="58"/>
      <c r="C10" s="56"/>
      <c r="D10" s="56"/>
      <c r="E10" s="57"/>
    </row>
    <row r="11" spans="3:4" ht="12.75">
      <c r="C11" s="3"/>
      <c r="D11" s="3"/>
    </row>
    <row r="12" spans="3:4" ht="12.75">
      <c r="C12" s="3"/>
      <c r="D12" s="3"/>
    </row>
    <row r="13" spans="3:4" ht="12.75">
      <c r="C13" s="3"/>
      <c r="D13" s="3"/>
    </row>
    <row r="14" ht="15">
      <c r="A14" s="48" t="s">
        <v>34</v>
      </c>
    </row>
    <row r="15" ht="13.5" thickBot="1"/>
    <row r="16" spans="2:5" ht="33.75" customHeight="1">
      <c r="B16" s="64">
        <v>1</v>
      </c>
      <c r="C16" s="65">
        <v>4418.43</v>
      </c>
      <c r="D16" s="79" t="s">
        <v>45</v>
      </c>
      <c r="E16" s="80"/>
    </row>
    <row r="17" spans="2:5" ht="12.75">
      <c r="B17" s="76">
        <v>2</v>
      </c>
      <c r="C17" s="78">
        <v>35428.96</v>
      </c>
      <c r="D17" s="59" t="s">
        <v>44</v>
      </c>
      <c r="E17" s="66"/>
    </row>
    <row r="18" spans="2:5" ht="18.75" customHeight="1">
      <c r="B18" s="77"/>
      <c r="C18" s="78"/>
      <c r="D18" s="60" t="s">
        <v>43</v>
      </c>
      <c r="E18" s="67"/>
    </row>
    <row r="19" spans="2:5" ht="20.25" customHeight="1" thickBot="1">
      <c r="B19" s="68" t="s">
        <v>31</v>
      </c>
      <c r="C19" s="69">
        <f>SUM(C16:C18)</f>
        <v>39847.39</v>
      </c>
      <c r="D19" s="70"/>
      <c r="E19" s="71"/>
    </row>
    <row r="20" spans="2:5" ht="12.75">
      <c r="B20" s="3"/>
      <c r="C20" s="3"/>
      <c r="D20" s="3"/>
      <c r="E20" s="3"/>
    </row>
    <row r="21" spans="2:5" ht="12.75">
      <c r="B21" s="3"/>
      <c r="C21" s="3"/>
      <c r="D21" s="3"/>
      <c r="E21" s="3"/>
    </row>
    <row r="22" s="72" customFormat="1" ht="15">
      <c r="A22" s="72" t="s">
        <v>51</v>
      </c>
    </row>
    <row r="24" spans="2:5" ht="12.75">
      <c r="B24" s="76">
        <v>1</v>
      </c>
      <c r="C24" s="78">
        <v>23866.48</v>
      </c>
      <c r="D24" s="59" t="s">
        <v>52</v>
      </c>
      <c r="E24" s="66"/>
    </row>
    <row r="25" spans="2:5" ht="12.75">
      <c r="B25" s="77"/>
      <c r="C25" s="78"/>
      <c r="D25" s="60"/>
      <c r="E25" s="67"/>
    </row>
    <row r="26" spans="2:5" ht="13.5" thickBot="1">
      <c r="B26" s="68" t="s">
        <v>31</v>
      </c>
      <c r="C26" s="69">
        <f>SUM(C24:C25)</f>
        <v>23866.48</v>
      </c>
      <c r="D26" s="70"/>
      <c r="E26" s="71"/>
    </row>
  </sheetData>
  <mergeCells count="5">
    <mergeCell ref="B24:B25"/>
    <mergeCell ref="C24:C25"/>
    <mergeCell ref="D16:E16"/>
    <mergeCell ref="B17:B18"/>
    <mergeCell ref="C17:C1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37.25390625" style="0" customWidth="1"/>
    <col min="3" max="3" width="20.75390625" style="0" customWidth="1"/>
    <col min="4" max="4" width="14.375" style="0" customWidth="1"/>
    <col min="5" max="5" width="14.375" style="0" hidden="1" customWidth="1"/>
    <col min="6" max="6" width="10.125" style="0" hidden="1" customWidth="1"/>
    <col min="7" max="8" width="10.125" style="0" bestFit="1" customWidth="1"/>
  </cols>
  <sheetData>
    <row r="1" ht="12.75">
      <c r="A1" t="s">
        <v>55</v>
      </c>
    </row>
    <row r="2" ht="12.75">
      <c r="A2" t="s">
        <v>54</v>
      </c>
    </row>
    <row r="4" spans="1:2" ht="15">
      <c r="A4" s="53"/>
      <c r="B4" s="48" t="s">
        <v>53</v>
      </c>
    </row>
    <row r="5" ht="15">
      <c r="B5" s="48" t="s">
        <v>29</v>
      </c>
    </row>
    <row r="7" spans="1:7" ht="26.25" customHeight="1">
      <c r="A7" s="11"/>
      <c r="B7" s="1" t="s">
        <v>0</v>
      </c>
      <c r="C7" s="1" t="s">
        <v>49</v>
      </c>
      <c r="D7" s="1" t="s">
        <v>1</v>
      </c>
      <c r="E7" s="1" t="s">
        <v>32</v>
      </c>
      <c r="F7" s="1" t="s">
        <v>2</v>
      </c>
      <c r="G7" s="74" t="s">
        <v>2</v>
      </c>
    </row>
    <row r="8" spans="1:7" ht="18" customHeight="1">
      <c r="A8" s="19"/>
      <c r="B8" s="4"/>
      <c r="C8" s="19"/>
      <c r="D8" s="19"/>
      <c r="E8" s="19"/>
      <c r="F8" s="19"/>
      <c r="G8" s="23"/>
    </row>
    <row r="9" spans="1:7" ht="18" customHeight="1">
      <c r="A9" s="20" t="s">
        <v>3</v>
      </c>
      <c r="B9" s="12" t="s">
        <v>36</v>
      </c>
      <c r="C9" s="30">
        <v>23000</v>
      </c>
      <c r="D9" s="30">
        <v>49485.62</v>
      </c>
      <c r="E9" s="30">
        <f>E10+E11-E12</f>
        <v>110000</v>
      </c>
      <c r="F9" s="20"/>
      <c r="G9" s="24"/>
    </row>
    <row r="10" spans="1:7" ht="18" customHeight="1">
      <c r="A10" s="21" t="s">
        <v>4</v>
      </c>
      <c r="B10" s="5" t="s">
        <v>39</v>
      </c>
      <c r="C10" s="31">
        <v>46000</v>
      </c>
      <c r="D10" s="31">
        <v>69350.38</v>
      </c>
      <c r="E10" s="31">
        <v>126000</v>
      </c>
      <c r="F10" s="24"/>
      <c r="G10" s="24"/>
    </row>
    <row r="11" spans="1:7" ht="18" customHeight="1">
      <c r="A11" s="21" t="s">
        <v>5</v>
      </c>
      <c r="B11" s="5" t="s">
        <v>37</v>
      </c>
      <c r="C11" s="31">
        <v>30000</v>
      </c>
      <c r="D11" s="31">
        <v>12087.17</v>
      </c>
      <c r="E11" s="31">
        <v>30000</v>
      </c>
      <c r="F11" s="24"/>
      <c r="G11" s="24"/>
    </row>
    <row r="12" spans="1:7" ht="18" customHeight="1">
      <c r="A12" s="21" t="s">
        <v>6</v>
      </c>
      <c r="B12" s="5" t="s">
        <v>38</v>
      </c>
      <c r="C12" s="31">
        <v>53000</v>
      </c>
      <c r="D12" s="31">
        <v>31951.93</v>
      </c>
      <c r="E12" s="31">
        <v>46000</v>
      </c>
      <c r="F12" s="24"/>
      <c r="G12" s="24"/>
    </row>
    <row r="13" spans="1:7" ht="18" customHeight="1">
      <c r="A13" s="22"/>
      <c r="B13" s="8"/>
      <c r="C13" s="32"/>
      <c r="D13" s="61"/>
      <c r="E13" s="61"/>
      <c r="F13" s="22"/>
      <c r="G13" s="22"/>
    </row>
    <row r="14" spans="1:7" ht="18" customHeight="1">
      <c r="A14" s="23"/>
      <c r="B14" s="14"/>
      <c r="C14" s="33"/>
      <c r="D14" s="62"/>
      <c r="E14" s="62"/>
      <c r="F14" s="23"/>
      <c r="G14" s="23"/>
    </row>
    <row r="15" spans="1:7" ht="18" customHeight="1">
      <c r="A15" s="20" t="s">
        <v>7</v>
      </c>
      <c r="B15" s="12" t="s">
        <v>8</v>
      </c>
      <c r="C15" s="30">
        <v>620000</v>
      </c>
      <c r="D15" s="30">
        <f>D18+D19+D20+D21</f>
        <v>315110.83999999997</v>
      </c>
      <c r="E15" s="30">
        <f>E19+E20+E21+E18+E22</f>
        <v>747000</v>
      </c>
      <c r="F15" s="35">
        <f>D15/C15</f>
        <v>0.5082432903225806</v>
      </c>
      <c r="G15" s="75">
        <f>D15/C15</f>
        <v>0.5082432903225806</v>
      </c>
    </row>
    <row r="16" spans="1:7" ht="18" customHeight="1">
      <c r="A16" s="24"/>
      <c r="B16" s="5"/>
      <c r="C16" s="31"/>
      <c r="D16" s="63"/>
      <c r="E16" s="63"/>
      <c r="F16" s="24"/>
      <c r="G16" s="75"/>
    </row>
    <row r="17" spans="1:7" ht="18" customHeight="1">
      <c r="A17" s="25" t="s">
        <v>9</v>
      </c>
      <c r="B17" s="5"/>
      <c r="C17" s="31"/>
      <c r="D17" s="63"/>
      <c r="E17" s="63"/>
      <c r="F17" s="24"/>
      <c r="G17" s="24"/>
    </row>
    <row r="18" spans="1:7" ht="18" customHeight="1">
      <c r="A18" s="26" t="s">
        <v>28</v>
      </c>
      <c r="B18" s="5" t="s">
        <v>42</v>
      </c>
      <c r="C18" s="31">
        <v>0</v>
      </c>
      <c r="D18" s="63">
        <v>123.2</v>
      </c>
      <c r="E18" s="63"/>
      <c r="F18" s="24"/>
      <c r="G18" s="24"/>
    </row>
    <row r="19" spans="1:7" ht="18" customHeight="1">
      <c r="A19" s="26" t="s">
        <v>10</v>
      </c>
      <c r="B19" s="5" t="s">
        <v>11</v>
      </c>
      <c r="C19" s="31">
        <v>614000</v>
      </c>
      <c r="D19" s="31">
        <v>313685.93</v>
      </c>
      <c r="E19" s="31">
        <v>745000</v>
      </c>
      <c r="F19" s="24"/>
      <c r="G19" s="24"/>
    </row>
    <row r="20" spans="1:7" ht="18" customHeight="1">
      <c r="A20" s="26" t="s">
        <v>14</v>
      </c>
      <c r="B20" s="5" t="s">
        <v>15</v>
      </c>
      <c r="C20" s="31">
        <v>2000</v>
      </c>
      <c r="D20" s="31">
        <v>516.35</v>
      </c>
      <c r="E20" s="31"/>
      <c r="F20" s="24"/>
      <c r="G20" s="24"/>
    </row>
    <row r="21" spans="1:7" ht="18" customHeight="1">
      <c r="A21" s="26" t="s">
        <v>12</v>
      </c>
      <c r="B21" s="5" t="s">
        <v>13</v>
      </c>
      <c r="C21" s="31">
        <v>4000</v>
      </c>
      <c r="D21" s="31">
        <v>785.36</v>
      </c>
      <c r="E21" s="31">
        <v>2000</v>
      </c>
      <c r="F21" s="24"/>
      <c r="G21" s="24"/>
    </row>
    <row r="22" spans="1:7" ht="18" customHeight="1">
      <c r="A22" s="26"/>
      <c r="B22" s="52"/>
      <c r="C22" s="31"/>
      <c r="D22" s="31"/>
      <c r="E22" s="31"/>
      <c r="F22" s="24"/>
      <c r="G22" s="24"/>
    </row>
    <row r="23" spans="1:7" ht="18" customHeight="1">
      <c r="A23" s="27"/>
      <c r="B23" s="5"/>
      <c r="C23" s="31"/>
      <c r="D23" s="31"/>
      <c r="E23" s="31"/>
      <c r="F23" s="24"/>
      <c r="G23" s="24"/>
    </row>
    <row r="24" spans="1:7" ht="18" customHeight="1">
      <c r="A24" s="28"/>
      <c r="B24" s="17" t="s">
        <v>16</v>
      </c>
      <c r="C24" s="34">
        <f>C9+C15</f>
        <v>643000</v>
      </c>
      <c r="D24" s="34">
        <f>D9+D15</f>
        <v>364596.45999999996</v>
      </c>
      <c r="E24" s="34">
        <f>E9+E15</f>
        <v>857000</v>
      </c>
      <c r="F24" s="22"/>
      <c r="G24" s="22"/>
    </row>
    <row r="25" spans="1:7" ht="18" customHeight="1">
      <c r="A25" s="23"/>
      <c r="B25" s="14"/>
      <c r="C25" s="33"/>
      <c r="D25" s="33"/>
      <c r="E25" s="33"/>
      <c r="F25" s="23"/>
      <c r="G25" s="23"/>
    </row>
    <row r="26" spans="1:8" ht="18" customHeight="1">
      <c r="A26" s="20" t="s">
        <v>17</v>
      </c>
      <c r="B26" s="12" t="s">
        <v>18</v>
      </c>
      <c r="C26" s="30">
        <v>642000</v>
      </c>
      <c r="D26" s="30">
        <f>D29+D30</f>
        <v>286414.33999999997</v>
      </c>
      <c r="E26" s="30" t="e">
        <f>E29+#REF!+#REF!+E30+#REF!</f>
        <v>#REF!</v>
      </c>
      <c r="F26" s="35">
        <f>D26/C26</f>
        <v>0.44612825545171336</v>
      </c>
      <c r="G26" s="75">
        <f>D26/C26</f>
        <v>0.44612825545171336</v>
      </c>
      <c r="H26" s="3"/>
    </row>
    <row r="27" spans="1:7" ht="18" customHeight="1">
      <c r="A27" s="24"/>
      <c r="B27" s="5"/>
      <c r="C27" s="31"/>
      <c r="D27" s="31"/>
      <c r="E27" s="31"/>
      <c r="F27" s="24"/>
      <c r="G27" s="24"/>
    </row>
    <row r="28" spans="1:7" ht="18" customHeight="1">
      <c r="A28" s="25" t="s">
        <v>9</v>
      </c>
      <c r="B28" s="5"/>
      <c r="C28" s="31"/>
      <c r="D28" s="31"/>
      <c r="E28" s="31"/>
      <c r="F28" s="24"/>
      <c r="G28" s="24"/>
    </row>
    <row r="29" spans="1:7" ht="18" customHeight="1">
      <c r="A29" s="29">
        <v>2960</v>
      </c>
      <c r="B29" s="5" t="s">
        <v>19</v>
      </c>
      <c r="C29" s="31">
        <v>123000</v>
      </c>
      <c r="D29" s="31">
        <v>62892.44</v>
      </c>
      <c r="E29" s="31">
        <v>136000</v>
      </c>
      <c r="F29" s="24"/>
      <c r="G29" s="24"/>
    </row>
    <row r="30" spans="1:7" ht="18" customHeight="1">
      <c r="A30" s="29">
        <v>4300</v>
      </c>
      <c r="B30" s="5" t="s">
        <v>21</v>
      </c>
      <c r="C30" s="31">
        <v>519000</v>
      </c>
      <c r="D30" s="31">
        <v>223521.9</v>
      </c>
      <c r="E30" s="31">
        <v>589000</v>
      </c>
      <c r="F30" s="24"/>
      <c r="G30" s="24"/>
    </row>
    <row r="31" spans="1:7" ht="18" customHeight="1">
      <c r="A31" s="22"/>
      <c r="B31" s="8"/>
      <c r="C31" s="32"/>
      <c r="D31" s="32"/>
      <c r="E31" s="32"/>
      <c r="F31" s="22"/>
      <c r="G31" s="22"/>
    </row>
    <row r="32" spans="1:7" ht="18" customHeight="1">
      <c r="A32" s="24"/>
      <c r="B32" s="5"/>
      <c r="C32" s="31"/>
      <c r="D32" s="31"/>
      <c r="E32" s="31"/>
      <c r="F32" s="24"/>
      <c r="G32" s="23"/>
    </row>
    <row r="33" spans="1:7" ht="18" customHeight="1">
      <c r="A33" s="20" t="s">
        <v>22</v>
      </c>
      <c r="B33" s="12" t="s">
        <v>40</v>
      </c>
      <c r="C33" s="30">
        <f>C35+C36-C37</f>
        <v>1000</v>
      </c>
      <c r="D33" s="30">
        <f>D35+D36-D37</f>
        <v>78182.12</v>
      </c>
      <c r="E33" s="30">
        <f>E35+E36-E37</f>
        <v>0</v>
      </c>
      <c r="F33" s="31"/>
      <c r="G33" s="31"/>
    </row>
    <row r="34" spans="1:7" ht="18" customHeight="1">
      <c r="A34" s="24"/>
      <c r="B34" s="5"/>
      <c r="C34" s="31"/>
      <c r="D34" s="31"/>
      <c r="E34" s="31"/>
      <c r="F34" s="24"/>
      <c r="G34" s="31"/>
    </row>
    <row r="35" spans="1:7" ht="18" customHeight="1">
      <c r="A35" s="21" t="s">
        <v>4</v>
      </c>
      <c r="B35" s="5" t="s">
        <v>39</v>
      </c>
      <c r="C35" s="31">
        <v>35000</v>
      </c>
      <c r="D35" s="31">
        <v>94163.03</v>
      </c>
      <c r="E35" s="31">
        <v>23000</v>
      </c>
      <c r="F35" s="24"/>
      <c r="G35" s="24"/>
    </row>
    <row r="36" spans="1:7" ht="18" customHeight="1">
      <c r="A36" s="21" t="s">
        <v>5</v>
      </c>
      <c r="B36" s="5" t="s">
        <v>37</v>
      </c>
      <c r="C36" s="31">
        <v>18000</v>
      </c>
      <c r="D36" s="31">
        <v>23866.48</v>
      </c>
      <c r="E36" s="31">
        <v>30000</v>
      </c>
      <c r="F36" s="24"/>
      <c r="G36" s="24"/>
    </row>
    <row r="37" spans="1:7" ht="18" customHeight="1">
      <c r="A37" s="21" t="s">
        <v>6</v>
      </c>
      <c r="B37" s="5" t="s">
        <v>38</v>
      </c>
      <c r="C37" s="31">
        <v>52000</v>
      </c>
      <c r="D37" s="31">
        <v>39847.39</v>
      </c>
      <c r="E37" s="31">
        <v>53000</v>
      </c>
      <c r="F37" s="24"/>
      <c r="G37" s="24"/>
    </row>
    <row r="38" spans="1:7" ht="18" customHeight="1">
      <c r="A38" s="22"/>
      <c r="B38" s="8"/>
      <c r="C38" s="32"/>
      <c r="D38" s="32"/>
      <c r="E38" s="32"/>
      <c r="F38" s="22"/>
      <c r="G38" s="22"/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spans="3:5" ht="12.75">
      <c r="C41" s="3"/>
      <c r="D41" s="3"/>
      <c r="E41" s="3"/>
    </row>
    <row r="42" spans="3:5" ht="12.75">
      <c r="C42" s="3"/>
      <c r="D42" s="3"/>
      <c r="E42" s="3"/>
    </row>
    <row r="43" spans="3:5" ht="12.75">
      <c r="C43" s="3"/>
      <c r="D43" s="3"/>
      <c r="E43" s="3"/>
    </row>
    <row r="44" spans="3:5" ht="12.75">
      <c r="C44" s="3"/>
      <c r="D44" s="3"/>
      <c r="E44" s="3"/>
    </row>
    <row r="45" spans="3:5" ht="12.75">
      <c r="C45" s="3"/>
      <c r="D45" s="3"/>
      <c r="E45" s="3"/>
    </row>
    <row r="46" spans="3:5" ht="12.75">
      <c r="C46" s="3"/>
      <c r="D46" s="3"/>
      <c r="E46" s="3"/>
    </row>
    <row r="47" spans="3:5" ht="12.75">
      <c r="C47" s="3"/>
      <c r="D47" s="3"/>
      <c r="E47" s="3"/>
    </row>
    <row r="48" spans="3:5" ht="12.75">
      <c r="C48" s="3"/>
      <c r="D48" s="3"/>
      <c r="E48" s="3"/>
    </row>
    <row r="49" spans="3:5" ht="12.75">
      <c r="C49" s="3"/>
      <c r="D49" s="3"/>
      <c r="E49" s="3"/>
    </row>
    <row r="50" spans="3:5" ht="12.75">
      <c r="C50" s="3"/>
      <c r="D50" s="3"/>
      <c r="E50" s="3"/>
    </row>
    <row r="51" spans="3:5" ht="12.75">
      <c r="C51" s="3"/>
      <c r="D51" s="3"/>
      <c r="E51" s="3"/>
    </row>
    <row r="52" spans="3:5" ht="12.75">
      <c r="C52" s="3"/>
      <c r="D52" s="3"/>
      <c r="E52" s="3"/>
    </row>
    <row r="53" spans="3:5" ht="12.75">
      <c r="C53" s="3"/>
      <c r="D53" s="3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2"/>
      <c r="D73" s="2"/>
      <c r="E73" s="2"/>
    </row>
    <row r="74" spans="3:5" ht="12.75">
      <c r="C74" s="2"/>
      <c r="D74" s="2"/>
      <c r="E74" s="2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G21" sqref="G21"/>
    </sheetView>
  </sheetViews>
  <sheetFormatPr defaultColWidth="9.00390625" defaultRowHeight="12.75"/>
  <sheetData/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D17" sqref="D17:D18"/>
    </sheetView>
  </sheetViews>
  <sheetFormatPr defaultColWidth="9.00390625" defaultRowHeight="12.75"/>
  <sheetData/>
  <printOptions/>
  <pageMargins left="0.75" right="0.59" top="0.45" bottom="0.73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TORUNI</dc:creator>
  <cp:keywords/>
  <dc:description/>
  <cp:lastModifiedBy>Starostwo Powiatowe w Toruniu</cp:lastModifiedBy>
  <cp:lastPrinted>2006-07-25T09:11:00Z</cp:lastPrinted>
  <dcterms:created xsi:type="dcterms:W3CDTF">2004-07-21T09:21:17Z</dcterms:created>
  <dcterms:modified xsi:type="dcterms:W3CDTF">2006-08-09T13:11:30Z</dcterms:modified>
  <cp:category/>
  <cp:version/>
  <cp:contentType/>
  <cp:contentStatus/>
</cp:coreProperties>
</file>