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<sst xmlns="http://schemas.openxmlformats.org/spreadsheetml/2006/main" count="82" uniqueCount="63">
  <si>
    <t>OPIEKA SPOŁECZNA</t>
  </si>
  <si>
    <t>Domy Pomocy Społecznej</t>
  </si>
  <si>
    <t>RÓŻNE ROZLICZENIA</t>
  </si>
  <si>
    <t>OŚWIATA I WYCHOWANIE</t>
  </si>
  <si>
    <t>Licea ogólnokształcące</t>
  </si>
  <si>
    <t>EDUKACYJNA OPIEKA WYCHOWAWCZA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</si>
  <si>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</si>
  <si>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</si>
  <si>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</si>
  <si>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</si>
  <si>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</si>
  <si>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</si>
  <si>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WYSZCZEGÓLNIENIE DOCHODU BUDŻETOWEGO</t>
  </si>
  <si>
    <t>R.</t>
  </si>
  <si>
    <t>Część wyrównawcza sub. ogólnej dla powiatów</t>
  </si>
  <si>
    <t>P.</t>
  </si>
  <si>
    <t>Szkoły artystyczne</t>
  </si>
  <si>
    <t xml:space="preserve">Dotacje celowe otrzymane  z budżetu państwa na realizację zadań własnych powiatu 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</si>
  <si>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</si>
  <si>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</si>
  <si>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</si>
  <si>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</si>
  <si>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.0750</t>
  </si>
  <si>
    <t xml:space="preserve">POZOSTAŁE  ZADANIA  W  ZAKRESIE  POLITYKI  SPOŁECZNEJ </t>
  </si>
  <si>
    <t>.0920</t>
  </si>
  <si>
    <t>.0830</t>
  </si>
  <si>
    <t>.0010</t>
  </si>
  <si>
    <t xml:space="preserve">Część równoważąca  subw. ogólnej dla powiatów </t>
  </si>
  <si>
    <t>.0970</t>
  </si>
  <si>
    <t xml:space="preserve">Wpływy  z  różnych  dochodów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</si>
  <si>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</si>
  <si>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</si>
  <si>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Część oświatowa subw. ogólnej dla jednostek   samorządu  terytorialnego </t>
  </si>
  <si>
    <t>TRANSPORT I ŁĄCZNOŚĆ</t>
  </si>
  <si>
    <t>Drogi publiczne powiatowe</t>
  </si>
  <si>
    <t xml:space="preserve"> 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</si>
  <si>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</si>
  <si>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</si>
  <si>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 xml:space="preserve">Załącznik  nr  1  do  uchwały   Rady    Powiatu  Toruńskiego </t>
  </si>
  <si>
    <t>.0490</t>
  </si>
  <si>
    <t xml:space="preserve">RAZEM PROGNOZOWANE  DOCHODY   na   2008 </t>
  </si>
  <si>
    <t>PLANOWANE  DOCHODY   BUDŻETOWE  2008</t>
  </si>
  <si>
    <t xml:space="preserve">Środki   UE </t>
  </si>
  <si>
    <t xml:space="preserve">DOCHODY  BEZ   UE </t>
  </si>
  <si>
    <t>Wpływy  z  innych  lokalnych  opłat  pobieranych  przez  j.s.t. na  podstawie  odrębnych  ustaw</t>
  </si>
  <si>
    <t>PLANOWANE   DOCHODY   BUDŻETOWE   NA   2008   ROK</t>
  </si>
  <si>
    <t xml:space="preserve">Wpływy  z różnych  dochodów </t>
  </si>
  <si>
    <t xml:space="preserve">Zwiększenia </t>
  </si>
  <si>
    <t xml:space="preserve">Zmniejszenia </t>
  </si>
  <si>
    <t xml:space="preserve">Plan  po   zmianach </t>
  </si>
  <si>
    <t xml:space="preserve">Powiatowe  Centra Pomocy  Rodzinie </t>
  </si>
  <si>
    <t>w  sprawie    budżetu  Powiatu  Toruńskiego  na  2008   ROK</t>
  </si>
  <si>
    <t>Dotacje celowe otrzymane z gminy na inwestycje i zakupy inwestycyjne realizowane na podstawie porozumień (umów) między jednostkami samorządu terytorialnego  </t>
  </si>
  <si>
    <t xml:space="preserve">Uzupełnienie  subwencji  ogólnej   dla  j.s.t </t>
  </si>
  <si>
    <t xml:space="preserve">Środki  na  inwestycje  na  drogach   publicznych  powiatowych  i  wojewódzkicj   oraz  na   drogach  powiatowych ,  wojeówdzkich  i  krajowych   w  granicach   administacyjnych  miast  na  prawach  powiatu </t>
  </si>
  <si>
    <t>Pozostała działalność</t>
  </si>
  <si>
    <t xml:space="preserve">Dotacje  rozwojowe oraz  środki  na  sfinansowanie  wspólnej  polityki  rolnej </t>
  </si>
  <si>
    <t>Pozostała   działalność</t>
  </si>
  <si>
    <t xml:space="preserve">Dotacje  rozwojowe  </t>
  </si>
  <si>
    <t xml:space="preserve">Dotacje  rozwojowe </t>
  </si>
  <si>
    <t xml:space="preserve"> </t>
  </si>
  <si>
    <t xml:space="preserve">                                          </t>
  </si>
  <si>
    <t xml:space="preserve">zmiana  na  dzień  12.12.2008-skrót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</si>
</sst>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shrinkToFit="1"/>
    </xf>
    <xf numFmtId="3" fontId="13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 vertical="center" shrinkToFit="1"/>
    </xf>
    <xf numFmtId="1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vertical="center" wrapText="1" shrinkToFit="1"/>
    </xf>
    <xf numFmtId="0" fontId="31" fillId="0" borderId="10" xfId="0" applyFont="1" applyBorder="1" applyAlignment="1">
      <alignment horizontal="center" vertical="center" shrinkToFit="1"/>
    </xf>
    <xf numFmtId="1" fontId="31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78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6.00390625" style="13" customWidth="1"/>
    <col min="2" max="2" width="6.875" style="6" customWidth="1"/>
    <col min="3" max="3" width="5.875" style="13" bestFit="1" customWidth="1"/>
    <col min="4" max="4" width="39.75390625" style="16" customWidth="1"/>
    <col min="5" max="5" width="13.125" style="24" customWidth="1"/>
    <col min="6" max="6" width="10.125" style="24" bestFit="1" customWidth="1"/>
    <col min="7" max="7" width="10.875" style="24" customWidth="1"/>
    <col min="8" max="8" width="12.00390625" style="24" customWidth="1"/>
    <col min="9" max="16384" width="9.125" style="1" customWidth="1"/>
  </cols>
  <sheetData>
    <row r="1" spans="1:8" ht="24.75" customHeight="1">
      <c r="A1" s="13" t="s">
        <v>61</v>
      </c>
      <c r="B1" s="9" t="s">
        <v>38</v>
      </c>
      <c r="E1" s="24" t="s">
        <v>35</v>
      </c>
      <c r="F1" s="24" t="s">
        <v>35</v>
      </c>
      <c r="G1" s="24" t="s">
        <v>35</v>
      </c>
      <c r="H1" s="24" t="s">
        <v>35</v>
      </c>
    </row>
    <row r="2" ht="14.25">
      <c r="B2" s="9" t="s">
        <v>51</v>
      </c>
    </row>
    <row r="3" spans="2:4" ht="14.25">
      <c r="B3" s="9"/>
      <c r="D3" s="16" t="s">
        <v>62</v>
      </c>
    </row>
    <row r="4" ht="30">
      <c r="D4" s="23" t="s">
        <v>41</v>
      </c>
    </row>
    <row r="5" spans="1:201" s="4" customFormat="1" ht="14.25">
      <c r="A5" s="14"/>
      <c r="B5" s="7"/>
      <c r="C5" s="14"/>
      <c r="D5" s="17"/>
      <c r="E5" s="25"/>
      <c r="F5" s="25"/>
      <c r="G5" s="25"/>
      <c r="H5" s="2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s="2" customFormat="1" ht="50.25" customHeight="1">
      <c r="A6" s="37" t="s">
        <v>11</v>
      </c>
      <c r="B6" s="38" t="s">
        <v>13</v>
      </c>
      <c r="C6" s="37" t="s">
        <v>15</v>
      </c>
      <c r="D6" s="38" t="s">
        <v>12</v>
      </c>
      <c r="E6" s="26" t="s">
        <v>45</v>
      </c>
      <c r="F6" s="26" t="s">
        <v>47</v>
      </c>
      <c r="G6" s="26" t="s">
        <v>48</v>
      </c>
      <c r="H6" s="26" t="s">
        <v>49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</row>
    <row r="7" spans="1:8" s="8" customFormat="1" ht="12.75">
      <c r="A7" s="39">
        <v>600</v>
      </c>
      <c r="B7" s="39"/>
      <c r="C7" s="40"/>
      <c r="D7" s="41" t="s">
        <v>33</v>
      </c>
      <c r="E7" s="27">
        <f>E8</f>
        <v>0</v>
      </c>
      <c r="F7" s="27">
        <f>F8</f>
        <v>0</v>
      </c>
      <c r="G7" s="27">
        <f>G8</f>
        <v>107500</v>
      </c>
      <c r="H7" s="27">
        <f aca="true" t="shared" si="0" ref="H7:H41">E7+F7-G7</f>
        <v>-107500</v>
      </c>
    </row>
    <row r="8" spans="1:8" s="8" customFormat="1" ht="12.75">
      <c r="A8" s="42"/>
      <c r="B8" s="42">
        <v>60014</v>
      </c>
      <c r="C8" s="43"/>
      <c r="D8" s="44" t="s">
        <v>34</v>
      </c>
      <c r="E8" s="27"/>
      <c r="F8" s="27">
        <f>SUM(F9:F9)</f>
        <v>0</v>
      </c>
      <c r="G8" s="27">
        <f>SUM(G9:G9)</f>
        <v>107500</v>
      </c>
      <c r="H8" s="27">
        <f t="shared" si="0"/>
        <v>-107500</v>
      </c>
    </row>
    <row r="9" spans="1:8" s="8" customFormat="1" ht="63.75">
      <c r="A9" s="45"/>
      <c r="B9" s="45"/>
      <c r="C9" s="46">
        <v>6610</v>
      </c>
      <c r="D9" s="22" t="s">
        <v>52</v>
      </c>
      <c r="E9" s="30">
        <v>407500</v>
      </c>
      <c r="F9" s="30"/>
      <c r="G9" s="30">
        <v>107500</v>
      </c>
      <c r="H9" s="31">
        <f>E9+F9-G9</f>
        <v>300000</v>
      </c>
    </row>
    <row r="10" spans="1:8" s="5" customFormat="1" ht="51">
      <c r="A10" s="47">
        <v>756</v>
      </c>
      <c r="B10" s="48"/>
      <c r="C10" s="47"/>
      <c r="D10" s="48" t="s">
        <v>36</v>
      </c>
      <c r="E10" s="27">
        <f>SUM(E11:E11)</f>
        <v>0</v>
      </c>
      <c r="F10" s="27">
        <f>SUM(F11:F11)</f>
        <v>0</v>
      </c>
      <c r="G10" s="27">
        <f>SUM(G11:G11)</f>
        <v>537000</v>
      </c>
      <c r="H10" s="27">
        <f t="shared" si="0"/>
        <v>-537000</v>
      </c>
    </row>
    <row r="11" spans="1:8" s="2" customFormat="1" ht="25.5">
      <c r="A11" s="49"/>
      <c r="B11" s="50">
        <v>75622</v>
      </c>
      <c r="C11" s="49"/>
      <c r="D11" s="50" t="s">
        <v>37</v>
      </c>
      <c r="E11" s="28"/>
      <c r="F11" s="28">
        <f>SUM(F12:F12)</f>
        <v>0</v>
      </c>
      <c r="G11" s="28">
        <f>SUM(G12:G12)</f>
        <v>537000</v>
      </c>
      <c r="H11" s="27">
        <f t="shared" si="0"/>
        <v>-537000</v>
      </c>
    </row>
    <row r="12" spans="1:8" ht="12.75">
      <c r="A12" s="20"/>
      <c r="B12" s="19"/>
      <c r="C12" s="20" t="s">
        <v>26</v>
      </c>
      <c r="D12" s="19" t="s">
        <v>7</v>
      </c>
      <c r="E12" s="29">
        <v>8107500</v>
      </c>
      <c r="F12" s="29"/>
      <c r="G12" s="29">
        <f>286000+230000-88000-17580-20183-6498-2600+7180+30324+58025+15000+64980-5250-1398-13000</f>
        <v>537000</v>
      </c>
      <c r="H12" s="27">
        <f t="shared" si="0"/>
        <v>7570500</v>
      </c>
    </row>
    <row r="13" spans="1:8" s="5" customFormat="1" ht="12.75">
      <c r="A13" s="47">
        <v>758</v>
      </c>
      <c r="B13" s="48"/>
      <c r="C13" s="47"/>
      <c r="D13" s="48" t="s">
        <v>2</v>
      </c>
      <c r="E13" s="27"/>
      <c r="F13" s="27">
        <f>F14+F18+F22+F20+F16</f>
        <v>85454</v>
      </c>
      <c r="G13" s="27">
        <f>G14+G18+G22+G20+G16</f>
        <v>0</v>
      </c>
      <c r="H13" s="27">
        <f t="shared" si="0"/>
        <v>85454</v>
      </c>
    </row>
    <row r="14" spans="1:8" s="2" customFormat="1" ht="25.5">
      <c r="A14" s="49"/>
      <c r="B14" s="50">
        <v>75801</v>
      </c>
      <c r="C14" s="49"/>
      <c r="D14" s="50" t="s">
        <v>32</v>
      </c>
      <c r="E14" s="28"/>
      <c r="F14" s="28">
        <f>SUM(F15:F15)</f>
        <v>85454</v>
      </c>
      <c r="G14" s="28">
        <f>SUM(G15:G15)</f>
        <v>0</v>
      </c>
      <c r="H14" s="27">
        <f t="shared" si="0"/>
        <v>85454</v>
      </c>
    </row>
    <row r="15" spans="1:8" ht="12.75">
      <c r="A15" s="20"/>
      <c r="B15" s="19"/>
      <c r="C15" s="20">
        <v>2920</v>
      </c>
      <c r="D15" s="19" t="s">
        <v>8</v>
      </c>
      <c r="E15" s="29">
        <v>14341408</v>
      </c>
      <c r="F15" s="29">
        <f>75000+10454</f>
        <v>85454</v>
      </c>
      <c r="G15" s="29"/>
      <c r="H15" s="27">
        <f t="shared" si="0"/>
        <v>14426862</v>
      </c>
    </row>
    <row r="16" spans="1:8" s="2" customFormat="1" ht="25.5" hidden="1">
      <c r="A16" s="49"/>
      <c r="B16" s="50">
        <v>75802</v>
      </c>
      <c r="C16" s="49"/>
      <c r="D16" s="50" t="s">
        <v>53</v>
      </c>
      <c r="E16" s="28">
        <f>SUM(E17:E17)</f>
        <v>386000</v>
      </c>
      <c r="F16" s="28">
        <f>SUM(F17:F17)</f>
        <v>0</v>
      </c>
      <c r="G16" s="28">
        <f>SUM(G17:G17)</f>
        <v>0</v>
      </c>
      <c r="H16" s="27">
        <f>E16+F16-G16</f>
        <v>386000</v>
      </c>
    </row>
    <row r="17" spans="1:8" ht="76.5" hidden="1">
      <c r="A17" s="20"/>
      <c r="B17" s="19"/>
      <c r="C17" s="20">
        <v>6180</v>
      </c>
      <c r="D17" s="19" t="s">
        <v>54</v>
      </c>
      <c r="E17" s="29">
        <v>386000</v>
      </c>
      <c r="F17" s="29"/>
      <c r="G17" s="29"/>
      <c r="H17" s="27">
        <f>E17+F17-G17</f>
        <v>386000</v>
      </c>
    </row>
    <row r="18" spans="1:8" s="2" customFormat="1" ht="25.5" hidden="1">
      <c r="A18" s="49"/>
      <c r="B18" s="50">
        <v>75803</v>
      </c>
      <c r="C18" s="49"/>
      <c r="D18" s="50" t="s">
        <v>14</v>
      </c>
      <c r="E18" s="28">
        <f>SUM(E19:E19)</f>
        <v>6698199</v>
      </c>
      <c r="F18" s="28">
        <f>SUM(F19:F19)</f>
        <v>0</v>
      </c>
      <c r="G18" s="28">
        <f>SUM(G19:G19)</f>
        <v>0</v>
      </c>
      <c r="H18" s="27">
        <f t="shared" si="0"/>
        <v>6698199</v>
      </c>
    </row>
    <row r="19" spans="1:8" ht="12.75" hidden="1">
      <c r="A19" s="20"/>
      <c r="B19" s="19"/>
      <c r="C19" s="20">
        <v>2920</v>
      </c>
      <c r="D19" s="19" t="s">
        <v>8</v>
      </c>
      <c r="E19" s="29">
        <v>6698199</v>
      </c>
      <c r="F19" s="29"/>
      <c r="G19" s="29"/>
      <c r="H19" s="27">
        <f t="shared" si="0"/>
        <v>6698199</v>
      </c>
    </row>
    <row r="20" spans="1:8" s="2" customFormat="1" ht="25.5" hidden="1">
      <c r="A20" s="49"/>
      <c r="B20" s="50">
        <v>75832</v>
      </c>
      <c r="C20" s="49"/>
      <c r="D20" s="50" t="s">
        <v>27</v>
      </c>
      <c r="E20" s="28">
        <f>SUM(E21:E21)</f>
        <v>339576</v>
      </c>
      <c r="F20" s="28">
        <f>SUM(F21:F21)</f>
        <v>0</v>
      </c>
      <c r="G20" s="28">
        <f>SUM(G21:G21)</f>
        <v>0</v>
      </c>
      <c r="H20" s="27">
        <f t="shared" si="0"/>
        <v>339576</v>
      </c>
    </row>
    <row r="21" spans="1:8" ht="12.75" hidden="1">
      <c r="A21" s="20"/>
      <c r="B21" s="19"/>
      <c r="C21" s="20">
        <v>2920</v>
      </c>
      <c r="D21" s="19" t="s">
        <v>8</v>
      </c>
      <c r="E21" s="29">
        <v>339576</v>
      </c>
      <c r="F21" s="29"/>
      <c r="G21" s="29"/>
      <c r="H21" s="27">
        <f t="shared" si="0"/>
        <v>339576</v>
      </c>
    </row>
    <row r="22" spans="1:8" s="2" customFormat="1" ht="12.75" hidden="1">
      <c r="A22" s="49"/>
      <c r="B22" s="50">
        <v>75814</v>
      </c>
      <c r="C22" s="49"/>
      <c r="D22" s="50" t="s">
        <v>10</v>
      </c>
      <c r="E22" s="28">
        <f>SUM(E23:E25)</f>
        <v>247930</v>
      </c>
      <c r="F22" s="28">
        <f>SUM(F23:F25)</f>
        <v>0</v>
      </c>
      <c r="G22" s="28">
        <f>SUM(G23:G25)</f>
        <v>0</v>
      </c>
      <c r="H22" s="27">
        <f t="shared" si="0"/>
        <v>247930</v>
      </c>
    </row>
    <row r="23" spans="1:8" s="10" customFormat="1" ht="38.25" hidden="1">
      <c r="A23" s="20"/>
      <c r="B23" s="19"/>
      <c r="C23" s="20" t="s">
        <v>39</v>
      </c>
      <c r="D23" s="51" t="s">
        <v>44</v>
      </c>
      <c r="E23" s="29">
        <v>140000</v>
      </c>
      <c r="F23" s="29"/>
      <c r="G23" s="29"/>
      <c r="H23" s="27">
        <f t="shared" si="0"/>
        <v>140000</v>
      </c>
    </row>
    <row r="24" spans="1:8" ht="12.75" hidden="1">
      <c r="A24" s="20"/>
      <c r="B24" s="19"/>
      <c r="C24" s="20" t="s">
        <v>24</v>
      </c>
      <c r="D24" s="19" t="s">
        <v>6</v>
      </c>
      <c r="E24" s="29">
        <v>57930</v>
      </c>
      <c r="F24" s="29"/>
      <c r="G24" s="29"/>
      <c r="H24" s="27">
        <f t="shared" si="0"/>
        <v>57930</v>
      </c>
    </row>
    <row r="25" spans="1:8" ht="12.75" hidden="1">
      <c r="A25" s="20"/>
      <c r="B25" s="19"/>
      <c r="C25" s="20" t="s">
        <v>28</v>
      </c>
      <c r="D25" s="19" t="s">
        <v>46</v>
      </c>
      <c r="E25" s="29">
        <v>50000</v>
      </c>
      <c r="F25" s="29"/>
      <c r="G25" s="29"/>
      <c r="H25" s="27">
        <f t="shared" si="0"/>
        <v>50000</v>
      </c>
    </row>
    <row r="26" spans="1:8" s="5" customFormat="1" ht="12.75">
      <c r="A26" s="47">
        <v>801</v>
      </c>
      <c r="B26" s="48"/>
      <c r="C26" s="47"/>
      <c r="D26" s="48" t="s">
        <v>3</v>
      </c>
      <c r="E26" s="27"/>
      <c r="F26" s="27">
        <f>F27+F33+F29+F35</f>
        <v>11</v>
      </c>
      <c r="G26" s="27">
        <f>G27+G33+G29+G35</f>
        <v>20</v>
      </c>
      <c r="H26" s="27">
        <f t="shared" si="0"/>
        <v>-9</v>
      </c>
    </row>
    <row r="27" spans="1:8" s="2" customFormat="1" ht="12.75" hidden="1">
      <c r="A27" s="49"/>
      <c r="B27" s="50">
        <v>80120</v>
      </c>
      <c r="C27" s="49"/>
      <c r="D27" s="50" t="s">
        <v>4</v>
      </c>
      <c r="E27" s="28">
        <f>SUM(E28:E28)</f>
        <v>6000</v>
      </c>
      <c r="F27" s="28">
        <f>SUM(F28:F28)</f>
        <v>0</v>
      </c>
      <c r="G27" s="28">
        <f>SUM(G28:G28)</f>
        <v>0</v>
      </c>
      <c r="H27" s="27">
        <f t="shared" si="0"/>
        <v>6000</v>
      </c>
    </row>
    <row r="28" spans="1:8" ht="76.5" hidden="1">
      <c r="A28" s="20"/>
      <c r="B28" s="19"/>
      <c r="C28" s="52" t="s">
        <v>22</v>
      </c>
      <c r="D28" s="19" t="s">
        <v>21</v>
      </c>
      <c r="E28" s="29">
        <v>6000</v>
      </c>
      <c r="F28" s="29"/>
      <c r="G28" s="29"/>
      <c r="H28" s="27">
        <f t="shared" si="0"/>
        <v>6000</v>
      </c>
    </row>
    <row r="29" spans="1:8" s="2" customFormat="1" ht="12.75" hidden="1">
      <c r="A29" s="49"/>
      <c r="B29" s="50">
        <v>80130</v>
      </c>
      <c r="C29" s="49"/>
      <c r="D29" s="50" t="s">
        <v>18</v>
      </c>
      <c r="E29" s="28">
        <f>SUM(E30:E32)</f>
        <v>24987</v>
      </c>
      <c r="F29" s="28">
        <f>SUM(F30:F32)</f>
        <v>0</v>
      </c>
      <c r="G29" s="28">
        <f>SUM(G30:G32)</f>
        <v>0</v>
      </c>
      <c r="H29" s="27">
        <f t="shared" si="0"/>
        <v>24987</v>
      </c>
    </row>
    <row r="30" spans="1:8" ht="12.75" hidden="1">
      <c r="A30" s="20"/>
      <c r="B30" s="19"/>
      <c r="C30" s="52" t="s">
        <v>25</v>
      </c>
      <c r="D30" s="19" t="s">
        <v>9</v>
      </c>
      <c r="E30" s="29">
        <v>15247</v>
      </c>
      <c r="F30" s="29"/>
      <c r="G30" s="29"/>
      <c r="H30" s="27">
        <f t="shared" si="0"/>
        <v>15247</v>
      </c>
    </row>
    <row r="31" spans="1:8" ht="76.5" hidden="1">
      <c r="A31" s="20"/>
      <c r="B31" s="19"/>
      <c r="C31" s="52" t="s">
        <v>22</v>
      </c>
      <c r="D31" s="19" t="s">
        <v>21</v>
      </c>
      <c r="E31" s="29">
        <v>8000</v>
      </c>
      <c r="F31" s="29"/>
      <c r="G31" s="29"/>
      <c r="H31" s="27">
        <f t="shared" si="0"/>
        <v>8000</v>
      </c>
    </row>
    <row r="32" spans="1:8" ht="12.75" hidden="1">
      <c r="A32" s="20"/>
      <c r="B32" s="19"/>
      <c r="C32" s="52" t="s">
        <v>28</v>
      </c>
      <c r="D32" s="19" t="s">
        <v>29</v>
      </c>
      <c r="E32" s="29">
        <v>1740</v>
      </c>
      <c r="F32" s="29"/>
      <c r="G32" s="29"/>
      <c r="H32" s="27">
        <f t="shared" si="0"/>
        <v>1740</v>
      </c>
    </row>
    <row r="33" spans="1:8" s="2" customFormat="1" ht="12.75" hidden="1">
      <c r="A33" s="49"/>
      <c r="B33" s="50">
        <v>80132</v>
      </c>
      <c r="C33" s="53"/>
      <c r="D33" s="50" t="s">
        <v>16</v>
      </c>
      <c r="E33" s="28">
        <f>SUM(E34:E34)</f>
        <v>33350</v>
      </c>
      <c r="F33" s="28">
        <f>SUM(F34:F34)</f>
        <v>0</v>
      </c>
      <c r="G33" s="28">
        <f>SUM(G34:G34)</f>
        <v>0</v>
      </c>
      <c r="H33" s="27">
        <f t="shared" si="0"/>
        <v>33350</v>
      </c>
    </row>
    <row r="34" spans="1:8" ht="51" hidden="1">
      <c r="A34" s="20"/>
      <c r="B34" s="19"/>
      <c r="C34" s="20">
        <v>2710</v>
      </c>
      <c r="D34" s="19" t="s">
        <v>19</v>
      </c>
      <c r="E34" s="29">
        <v>33350</v>
      </c>
      <c r="F34" s="29"/>
      <c r="G34" s="29"/>
      <c r="H34" s="27">
        <f t="shared" si="0"/>
        <v>33350</v>
      </c>
    </row>
    <row r="35" spans="1:8" s="2" customFormat="1" ht="12.75">
      <c r="A35" s="49"/>
      <c r="B35" s="50">
        <v>80195</v>
      </c>
      <c r="C35" s="49"/>
      <c r="D35" s="50" t="s">
        <v>57</v>
      </c>
      <c r="E35" s="28"/>
      <c r="F35" s="28">
        <f>SUM(F36:F39)</f>
        <v>11</v>
      </c>
      <c r="G35" s="28">
        <f>SUM(G36:G39)</f>
        <v>20</v>
      </c>
      <c r="H35" s="27">
        <f t="shared" si="0"/>
        <v>-9</v>
      </c>
    </row>
    <row r="36" spans="1:8" ht="38.25" hidden="1">
      <c r="A36" s="20"/>
      <c r="B36" s="19"/>
      <c r="C36" s="20">
        <v>2130</v>
      </c>
      <c r="D36" s="19" t="s">
        <v>17</v>
      </c>
      <c r="E36" s="29">
        <v>11126</v>
      </c>
      <c r="F36" s="29"/>
      <c r="G36" s="29"/>
      <c r="H36" s="27">
        <f>E36+F36-G36</f>
        <v>11126</v>
      </c>
    </row>
    <row r="37" spans="1:8" ht="51" hidden="1">
      <c r="A37" s="20"/>
      <c r="B37" s="19"/>
      <c r="C37" s="52">
        <v>2700</v>
      </c>
      <c r="D37" s="21" t="s">
        <v>20</v>
      </c>
      <c r="E37" s="32">
        <v>22730</v>
      </c>
      <c r="F37" s="32"/>
      <c r="G37" s="32"/>
      <c r="H37" s="33">
        <f t="shared" si="0"/>
        <v>22730</v>
      </c>
    </row>
    <row r="38" spans="1:8" ht="25.5">
      <c r="A38" s="20"/>
      <c r="B38" s="19"/>
      <c r="C38" s="20">
        <v>2008</v>
      </c>
      <c r="D38" s="19" t="s">
        <v>56</v>
      </c>
      <c r="E38" s="29">
        <v>133405</v>
      </c>
      <c r="F38" s="29">
        <v>9</v>
      </c>
      <c r="G38" s="29">
        <v>17</v>
      </c>
      <c r="H38" s="27">
        <f t="shared" si="0"/>
        <v>133397</v>
      </c>
    </row>
    <row r="39" spans="1:8" ht="25.5">
      <c r="A39" s="20"/>
      <c r="B39" s="19"/>
      <c r="C39" s="52">
        <v>2009</v>
      </c>
      <c r="D39" s="19" t="s">
        <v>56</v>
      </c>
      <c r="E39" s="29">
        <v>23542</v>
      </c>
      <c r="F39" s="29">
        <v>2</v>
      </c>
      <c r="G39" s="29">
        <v>3</v>
      </c>
      <c r="H39" s="27">
        <f t="shared" si="0"/>
        <v>23541</v>
      </c>
    </row>
    <row r="40" spans="1:8" s="5" customFormat="1" ht="12.75">
      <c r="A40" s="47">
        <v>852</v>
      </c>
      <c r="B40" s="48"/>
      <c r="C40" s="47"/>
      <c r="D40" s="48" t="s">
        <v>0</v>
      </c>
      <c r="E40" s="27">
        <f>E41+E45</f>
        <v>0</v>
      </c>
      <c r="F40" s="27">
        <f>F41+F45</f>
        <v>76689</v>
      </c>
      <c r="G40" s="27">
        <f>G41+G45</f>
        <v>56006</v>
      </c>
      <c r="H40" s="27">
        <f t="shared" si="0"/>
        <v>20683</v>
      </c>
    </row>
    <row r="41" spans="1:8" s="2" customFormat="1" ht="12.75">
      <c r="A41" s="49"/>
      <c r="B41" s="50">
        <v>85202</v>
      </c>
      <c r="C41" s="49"/>
      <c r="D41" s="50" t="s">
        <v>1</v>
      </c>
      <c r="E41" s="28"/>
      <c r="F41" s="28">
        <f>SUM(F42:F44)</f>
        <v>76006</v>
      </c>
      <c r="G41" s="28">
        <f>SUM(G42:G44)</f>
        <v>56006</v>
      </c>
      <c r="H41" s="27">
        <f t="shared" si="0"/>
        <v>20000</v>
      </c>
    </row>
    <row r="42" spans="1:8" ht="76.5">
      <c r="A42" s="20"/>
      <c r="B42" s="19"/>
      <c r="C42" s="20" t="s">
        <v>22</v>
      </c>
      <c r="D42" s="19" t="s">
        <v>21</v>
      </c>
      <c r="E42" s="29">
        <v>101100</v>
      </c>
      <c r="F42" s="29"/>
      <c r="G42" s="29">
        <v>18500</v>
      </c>
      <c r="H42" s="27">
        <f aca="true" t="shared" si="1" ref="H42:H58">E42+F42-G42</f>
        <v>82600</v>
      </c>
    </row>
    <row r="43" spans="1:8" ht="12.75">
      <c r="A43" s="20"/>
      <c r="B43" s="19"/>
      <c r="C43" s="52" t="s">
        <v>25</v>
      </c>
      <c r="D43" s="19" t="s">
        <v>9</v>
      </c>
      <c r="E43" s="29">
        <v>3379768</v>
      </c>
      <c r="F43" s="29"/>
      <c r="G43" s="29">
        <v>37506</v>
      </c>
      <c r="H43" s="27">
        <f t="shared" si="1"/>
        <v>3342262</v>
      </c>
    </row>
    <row r="44" spans="1:8" ht="38.25">
      <c r="A44" s="20"/>
      <c r="B44" s="19"/>
      <c r="C44" s="20">
        <v>2130</v>
      </c>
      <c r="D44" s="19" t="s">
        <v>17</v>
      </c>
      <c r="E44" s="29">
        <v>5243241</v>
      </c>
      <c r="F44" s="29">
        <v>76006</v>
      </c>
      <c r="G44" s="29"/>
      <c r="H44" s="27">
        <f t="shared" si="1"/>
        <v>5319247</v>
      </c>
    </row>
    <row r="45" spans="1:8" s="2" customFormat="1" ht="12.75">
      <c r="A45" s="49"/>
      <c r="B45" s="50">
        <v>85218</v>
      </c>
      <c r="C45" s="49"/>
      <c r="D45" s="50" t="s">
        <v>50</v>
      </c>
      <c r="E45" s="28"/>
      <c r="F45" s="28">
        <f>SUM(F46:F47)</f>
        <v>683</v>
      </c>
      <c r="G45" s="28">
        <f>SUM(G46:G47)</f>
        <v>0</v>
      </c>
      <c r="H45" s="27">
        <f t="shared" si="1"/>
        <v>683</v>
      </c>
    </row>
    <row r="46" spans="1:8" ht="12.75">
      <c r="A46" s="20"/>
      <c r="B46" s="19"/>
      <c r="C46" s="52" t="s">
        <v>25</v>
      </c>
      <c r="D46" s="19" t="s">
        <v>9</v>
      </c>
      <c r="E46" s="29"/>
      <c r="F46" s="29">
        <v>683</v>
      </c>
      <c r="G46" s="29"/>
      <c r="H46" s="27">
        <f>E46+F46-G46</f>
        <v>683</v>
      </c>
    </row>
    <row r="47" spans="1:8" ht="38.25">
      <c r="A47" s="20"/>
      <c r="B47" s="19"/>
      <c r="C47" s="20">
        <v>2130</v>
      </c>
      <c r="D47" s="19" t="s">
        <v>17</v>
      </c>
      <c r="E47" s="29">
        <v>6000</v>
      </c>
      <c r="F47" s="29"/>
      <c r="G47" s="29"/>
      <c r="H47" s="27">
        <f>E47+F47-G47</f>
        <v>6000</v>
      </c>
    </row>
    <row r="48" spans="1:8" s="5" customFormat="1" ht="25.5">
      <c r="A48" s="47">
        <v>853</v>
      </c>
      <c r="B48" s="48"/>
      <c r="C48" s="54"/>
      <c r="D48" s="48" t="s">
        <v>23</v>
      </c>
      <c r="E48" s="27">
        <f>E49</f>
        <v>0</v>
      </c>
      <c r="F48" s="27">
        <f>F49</f>
        <v>2259</v>
      </c>
      <c r="G48" s="27">
        <f>G49</f>
        <v>2259</v>
      </c>
      <c r="H48" s="27">
        <f t="shared" si="1"/>
        <v>0</v>
      </c>
    </row>
    <row r="49" spans="1:8" s="2" customFormat="1" ht="12.75">
      <c r="A49" s="49"/>
      <c r="B49" s="50">
        <v>85395</v>
      </c>
      <c r="C49" s="49"/>
      <c r="D49" s="50" t="s">
        <v>55</v>
      </c>
      <c r="E49" s="28"/>
      <c r="F49" s="28">
        <f>SUM(F50:F53)</f>
        <v>2259</v>
      </c>
      <c r="G49" s="28">
        <f>SUM(G50:G53)</f>
        <v>2259</v>
      </c>
      <c r="H49" s="27">
        <f>E49+F49-G49</f>
        <v>0</v>
      </c>
    </row>
    <row r="50" spans="1:8" ht="25.5">
      <c r="A50" s="20"/>
      <c r="B50" s="19"/>
      <c r="C50" s="20">
        <v>2008</v>
      </c>
      <c r="D50" s="19" t="s">
        <v>56</v>
      </c>
      <c r="E50" s="29">
        <v>854730</v>
      </c>
      <c r="F50" s="29">
        <v>2182</v>
      </c>
      <c r="G50" s="29"/>
      <c r="H50" s="27">
        <f>E50+F50-G50</f>
        <v>856912</v>
      </c>
    </row>
    <row r="51" spans="1:8" ht="25.5">
      <c r="A51" s="20"/>
      <c r="B51" s="19"/>
      <c r="C51" s="52">
        <v>2009</v>
      </c>
      <c r="D51" s="19" t="s">
        <v>56</v>
      </c>
      <c r="E51" s="29">
        <v>29453</v>
      </c>
      <c r="F51" s="29">
        <v>77</v>
      </c>
      <c r="G51" s="29"/>
      <c r="H51" s="27">
        <f>E51+F51-G51</f>
        <v>29530</v>
      </c>
    </row>
    <row r="52" spans="1:8" ht="12.75">
      <c r="A52" s="20"/>
      <c r="B52" s="19"/>
      <c r="C52" s="20">
        <v>6208</v>
      </c>
      <c r="D52" s="19" t="s">
        <v>58</v>
      </c>
      <c r="E52" s="29">
        <v>7225</v>
      </c>
      <c r="F52" s="29"/>
      <c r="G52" s="29">
        <v>2182</v>
      </c>
      <c r="H52" s="27">
        <f>E52+F52-G52</f>
        <v>5043</v>
      </c>
    </row>
    <row r="53" spans="1:8" ht="12.75">
      <c r="A53" s="20"/>
      <c r="B53" s="19"/>
      <c r="C53" s="52">
        <v>6209</v>
      </c>
      <c r="D53" s="19" t="s">
        <v>59</v>
      </c>
      <c r="E53" s="29">
        <v>255</v>
      </c>
      <c r="F53" s="29"/>
      <c r="G53" s="29">
        <v>77</v>
      </c>
      <c r="H53" s="27">
        <f>E53+F53-G53</f>
        <v>178</v>
      </c>
    </row>
    <row r="54" spans="1:8" s="5" customFormat="1" ht="12.75">
      <c r="A54" s="47">
        <v>854</v>
      </c>
      <c r="B54" s="48"/>
      <c r="C54" s="47"/>
      <c r="D54" s="48" t="s">
        <v>5</v>
      </c>
      <c r="E54" s="27">
        <f>E55</f>
        <v>0</v>
      </c>
      <c r="F54" s="27">
        <f>F55</f>
        <v>6000</v>
      </c>
      <c r="G54" s="27">
        <f>G55</f>
        <v>0</v>
      </c>
      <c r="H54" s="27">
        <f t="shared" si="1"/>
        <v>6000</v>
      </c>
    </row>
    <row r="55" spans="1:8" s="2" customFormat="1" ht="12.75">
      <c r="A55" s="49"/>
      <c r="B55" s="50">
        <v>85415</v>
      </c>
      <c r="C55" s="49"/>
      <c r="D55" s="50" t="s">
        <v>30</v>
      </c>
      <c r="E55" s="28"/>
      <c r="F55" s="28">
        <f>SUM(F56:F56)</f>
        <v>6000</v>
      </c>
      <c r="G55" s="28">
        <f>SUM(G56:G56)</f>
        <v>0</v>
      </c>
      <c r="H55" s="27">
        <f t="shared" si="1"/>
        <v>6000</v>
      </c>
    </row>
    <row r="56" spans="1:8" ht="51">
      <c r="A56" s="20"/>
      <c r="B56" s="19"/>
      <c r="C56" s="20">
        <v>2330</v>
      </c>
      <c r="D56" s="19" t="s">
        <v>31</v>
      </c>
      <c r="E56" s="34">
        <v>9000</v>
      </c>
      <c r="F56" s="34">
        <v>6000</v>
      </c>
      <c r="G56" s="34"/>
      <c r="H56" s="27">
        <f t="shared" si="1"/>
        <v>15000</v>
      </c>
    </row>
    <row r="57" spans="1:8" s="5" customFormat="1" ht="25.5">
      <c r="A57" s="47"/>
      <c r="B57" s="48"/>
      <c r="C57" s="47"/>
      <c r="D57" s="48" t="s">
        <v>40</v>
      </c>
      <c r="E57" s="27">
        <f>E13+E40+E26+E54+E10+E48+E7</f>
        <v>0</v>
      </c>
      <c r="F57" s="27">
        <f>F13+F40+F26+F54+F10+F48+F7</f>
        <v>170413</v>
      </c>
      <c r="G57" s="27">
        <f>G13+G40+G26+G54+G10+G48+G7</f>
        <v>702785</v>
      </c>
      <c r="H57" s="27">
        <f t="shared" si="1"/>
        <v>-532372</v>
      </c>
    </row>
    <row r="58" spans="1:8" ht="12.75">
      <c r="A58" s="20"/>
      <c r="B58" s="19"/>
      <c r="C58" s="20"/>
      <c r="D58" s="19" t="s">
        <v>42</v>
      </c>
      <c r="E58" s="29"/>
      <c r="F58" s="29">
        <f>F50+F51+F38+F39+F52+F53</f>
        <v>2270</v>
      </c>
      <c r="G58" s="29">
        <f>G50+G51+G38+G39+G52+G53</f>
        <v>2279</v>
      </c>
      <c r="H58" s="27">
        <f t="shared" si="1"/>
        <v>-9</v>
      </c>
    </row>
    <row r="59" spans="1:8" ht="12.75">
      <c r="A59" s="20"/>
      <c r="B59" s="19"/>
      <c r="C59" s="20"/>
      <c r="D59" s="19" t="s">
        <v>43</v>
      </c>
      <c r="E59" s="28">
        <f>E57-E58</f>
        <v>0</v>
      </c>
      <c r="F59" s="28">
        <f>F57-F58</f>
        <v>168143</v>
      </c>
      <c r="G59" s="28">
        <f>G57-G58</f>
        <v>700506</v>
      </c>
      <c r="H59" s="28">
        <f>H57-H58</f>
        <v>-532363</v>
      </c>
    </row>
    <row r="60" spans="1:8" ht="12.75">
      <c r="A60" s="20"/>
      <c r="B60" s="19"/>
      <c r="C60" s="20"/>
      <c r="D60" s="19"/>
      <c r="E60" s="35"/>
      <c r="F60" s="35"/>
      <c r="G60" s="35"/>
      <c r="H60" s="27"/>
    </row>
    <row r="61" spans="1:8" s="11" customFormat="1" ht="14.25">
      <c r="A61" s="15"/>
      <c r="B61" s="12"/>
      <c r="C61" s="15"/>
      <c r="D61" s="18"/>
      <c r="E61" s="24"/>
      <c r="F61" s="24"/>
      <c r="G61" s="24"/>
      <c r="H61" s="24"/>
    </row>
    <row r="62" spans="1:4" ht="14.25">
      <c r="A62" s="15"/>
      <c r="B62" s="12"/>
      <c r="C62" s="15"/>
      <c r="D62" s="18"/>
    </row>
    <row r="63" spans="1:4" ht="14.25">
      <c r="A63" s="15"/>
      <c r="B63" s="12"/>
      <c r="C63" s="15"/>
      <c r="D63" s="18"/>
    </row>
    <row r="64" spans="1:4" ht="14.25">
      <c r="A64" s="15"/>
      <c r="B64" s="12"/>
      <c r="C64" s="15"/>
      <c r="D64" s="18"/>
    </row>
    <row r="65" spans="1:4" ht="14.25">
      <c r="A65" s="15"/>
      <c r="B65" s="12"/>
      <c r="C65" s="15"/>
      <c r="D65" s="18"/>
    </row>
    <row r="66" spans="1:8" ht="14.25">
      <c r="A66" s="15"/>
      <c r="B66" s="12"/>
      <c r="C66" s="15"/>
      <c r="D66" s="18"/>
      <c r="H66" s="36"/>
    </row>
    <row r="67" spans="1:4" ht="14.25">
      <c r="A67" s="15"/>
      <c r="B67" s="12"/>
      <c r="C67" s="15"/>
      <c r="D67" s="18"/>
    </row>
    <row r="68" spans="1:4" ht="14.25">
      <c r="A68" s="15"/>
      <c r="B68" s="12"/>
      <c r="C68" s="15"/>
      <c r="D68" s="18"/>
    </row>
    <row r="69" spans="1:4" ht="14.25">
      <c r="A69" s="15"/>
      <c r="B69" s="12"/>
      <c r="C69" s="15"/>
      <c r="D69" s="18"/>
    </row>
    <row r="70" spans="1:4" ht="14.25">
      <c r="A70" s="15"/>
      <c r="B70" s="12"/>
      <c r="C70" s="15"/>
      <c r="D70" s="18"/>
    </row>
    <row r="71" spans="1:4" ht="14.25">
      <c r="A71" s="15"/>
      <c r="B71" s="12"/>
      <c r="C71" s="15"/>
      <c r="D71" s="18"/>
    </row>
    <row r="72" spans="1:4" ht="14.25">
      <c r="A72" s="15"/>
      <c r="B72" s="12"/>
      <c r="C72" s="15"/>
      <c r="D72" s="18"/>
    </row>
    <row r="73" spans="1:4" ht="14.25">
      <c r="A73" s="15"/>
      <c r="B73" s="12"/>
      <c r="C73" s="15"/>
      <c r="D73" s="18"/>
    </row>
    <row r="74" spans="1:4" ht="14.25">
      <c r="A74" s="15"/>
      <c r="B74" s="12"/>
      <c r="C74" s="15"/>
      <c r="D74" s="18"/>
    </row>
    <row r="75" spans="1:4" ht="14.25">
      <c r="A75" s="15"/>
      <c r="B75" s="12"/>
      <c r="C75" s="15"/>
      <c r="D75" s="18"/>
    </row>
    <row r="76" spans="1:4" ht="14.25">
      <c r="A76" s="15"/>
      <c r="B76" s="12"/>
      <c r="C76" s="15"/>
      <c r="D76" s="18"/>
    </row>
    <row r="77" spans="1:4" ht="14.25">
      <c r="A77" s="15"/>
      <c r="B77" s="12"/>
      <c r="C77" s="15"/>
      <c r="D77" s="18"/>
    </row>
    <row r="78" spans="1:4" ht="14.25">
      <c r="A78" s="15"/>
      <c r="B78" s="12"/>
      <c r="C78" s="15"/>
      <c r="D78" s="18"/>
    </row>
    <row r="79" spans="1:4" ht="14.25">
      <c r="A79" s="15"/>
      <c r="B79" s="12"/>
      <c r="C79" s="15"/>
      <c r="D79" s="18"/>
    </row>
    <row r="80" spans="1:4" ht="14.25">
      <c r="A80" s="15"/>
      <c r="B80" s="12"/>
      <c r="C80" s="15"/>
      <c r="D80" s="18"/>
    </row>
    <row r="81" spans="1:4" ht="14.25">
      <c r="A81" s="15"/>
      <c r="B81" s="12"/>
      <c r="C81" s="15"/>
      <c r="D81" s="18"/>
    </row>
    <row r="82" spans="1:4" ht="14.25">
      <c r="A82" s="15"/>
      <c r="B82" s="12"/>
      <c r="C82" s="15"/>
      <c r="D82" s="18"/>
    </row>
    <row r="83" spans="1:4" ht="14.25">
      <c r="A83" s="15" t="s">
        <v>60</v>
      </c>
      <c r="B83" s="12"/>
      <c r="C83" s="15"/>
      <c r="D83" s="18"/>
    </row>
    <row r="84" spans="1:4" ht="14.25">
      <c r="A84" s="15"/>
      <c r="B84" s="12"/>
      <c r="C84" s="15"/>
      <c r="D84" s="18"/>
    </row>
    <row r="85" spans="1:4" ht="14.25">
      <c r="A85" s="15"/>
      <c r="B85" s="12"/>
      <c r="C85" s="15"/>
      <c r="D85" s="18"/>
    </row>
    <row r="86" spans="1:4" ht="14.25">
      <c r="A86" s="15"/>
      <c r="B86" s="12"/>
      <c r="C86" s="15"/>
      <c r="D86" s="18"/>
    </row>
    <row r="87" spans="1:4" ht="14.25">
      <c r="A87" s="15"/>
      <c r="B87" s="12"/>
      <c r="C87" s="15"/>
      <c r="D87" s="18"/>
    </row>
    <row r="88" spans="1:4" ht="14.25">
      <c r="A88" s="15"/>
      <c r="B88" s="12"/>
      <c r="C88" s="15"/>
      <c r="D88" s="18"/>
    </row>
    <row r="89" spans="1:4" ht="14.25">
      <c r="A89" s="15"/>
      <c r="B89" s="12"/>
      <c r="C89" s="15"/>
      <c r="D89" s="18"/>
    </row>
    <row r="90" spans="1:4" ht="14.25">
      <c r="A90" s="15"/>
      <c r="B90" s="12"/>
      <c r="C90" s="15"/>
      <c r="D90" s="18"/>
    </row>
    <row r="91" spans="1:4" ht="14.25">
      <c r="A91" s="15"/>
      <c r="B91" s="12"/>
      <c r="C91" s="15"/>
      <c r="D91" s="18"/>
    </row>
    <row r="92" spans="1:4" ht="14.25">
      <c r="A92" s="15"/>
      <c r="B92" s="12"/>
      <c r="C92" s="15"/>
      <c r="D92" s="18"/>
    </row>
    <row r="93" spans="1:4" ht="14.25">
      <c r="A93" s="15"/>
      <c r="B93" s="12"/>
      <c r="C93" s="15"/>
      <c r="D93" s="18"/>
    </row>
    <row r="94" spans="1:4" ht="14.25">
      <c r="A94" s="15"/>
      <c r="B94" s="12"/>
      <c r="C94" s="15"/>
      <c r="D94" s="18"/>
    </row>
    <row r="95" spans="1:4" ht="14.25">
      <c r="A95" s="15"/>
      <c r="B95" s="12"/>
      <c r="C95" s="15"/>
      <c r="D95" s="18"/>
    </row>
    <row r="96" spans="1:4" ht="14.25">
      <c r="A96" s="15"/>
      <c r="B96" s="12"/>
      <c r="C96" s="15"/>
      <c r="D96" s="18"/>
    </row>
    <row r="97" spans="1:4" ht="14.25">
      <c r="A97" s="15"/>
      <c r="B97" s="12"/>
      <c r="C97" s="15"/>
      <c r="D97" s="18"/>
    </row>
    <row r="98" spans="1:4" ht="14.25">
      <c r="A98" s="15"/>
      <c r="B98" s="12"/>
      <c r="C98" s="15"/>
      <c r="D98" s="18"/>
    </row>
    <row r="99" spans="1:4" ht="14.25">
      <c r="A99" s="15"/>
      <c r="B99" s="12"/>
      <c r="C99" s="15"/>
      <c r="D99" s="18"/>
    </row>
    <row r="100" spans="1:4" ht="14.25">
      <c r="A100" s="15"/>
      <c r="B100" s="12"/>
      <c r="C100" s="15"/>
      <c r="D100" s="18"/>
    </row>
    <row r="101" spans="1:4" ht="14.25">
      <c r="A101" s="15"/>
      <c r="B101" s="12"/>
      <c r="C101" s="15"/>
      <c r="D101" s="18"/>
    </row>
    <row r="102" spans="1:4" ht="14.25">
      <c r="A102" s="15"/>
      <c r="B102" s="12"/>
      <c r="C102" s="15"/>
      <c r="D102" s="18"/>
    </row>
    <row r="103" spans="1:4" ht="14.25">
      <c r="A103" s="15"/>
      <c r="B103" s="12"/>
      <c r="C103" s="15"/>
      <c r="D103" s="18"/>
    </row>
    <row r="104" spans="1:4" ht="14.25">
      <c r="A104" s="15"/>
      <c r="B104" s="12"/>
      <c r="C104" s="15"/>
      <c r="D104" s="18"/>
    </row>
    <row r="105" spans="1:4" ht="14.25">
      <c r="A105" s="15"/>
      <c r="B105" s="12"/>
      <c r="C105" s="15"/>
      <c r="D105" s="18"/>
    </row>
    <row r="106" spans="1:4" ht="14.25">
      <c r="A106" s="15"/>
      <c r="B106" s="12"/>
      <c r="C106" s="15"/>
      <c r="D106" s="18"/>
    </row>
    <row r="107" spans="1:4" ht="14.25">
      <c r="A107" s="15"/>
      <c r="B107" s="12"/>
      <c r="C107" s="15"/>
      <c r="D107" s="18"/>
    </row>
    <row r="108" spans="1:4" ht="14.25">
      <c r="A108" s="15"/>
      <c r="B108" s="12"/>
      <c r="C108" s="15"/>
      <c r="D108" s="18"/>
    </row>
    <row r="109" spans="1:4" ht="14.25">
      <c r="A109" s="15"/>
      <c r="B109" s="12"/>
      <c r="C109" s="15"/>
      <c r="D109" s="18"/>
    </row>
    <row r="110" spans="1:4" ht="14.25">
      <c r="A110" s="15"/>
      <c r="B110" s="12"/>
      <c r="C110" s="15"/>
      <c r="D110" s="18"/>
    </row>
    <row r="111" spans="1:4" ht="14.25">
      <c r="A111" s="15"/>
      <c r="B111" s="12"/>
      <c r="C111" s="15"/>
      <c r="D111" s="18"/>
    </row>
    <row r="112" spans="1:4" ht="14.25">
      <c r="A112" s="15"/>
      <c r="B112" s="12"/>
      <c r="C112" s="15"/>
      <c r="D112" s="18"/>
    </row>
    <row r="113" spans="1:4" ht="14.25">
      <c r="A113" s="15"/>
      <c r="B113" s="12"/>
      <c r="C113" s="15"/>
      <c r="D113" s="18"/>
    </row>
    <row r="114" spans="1:4" ht="14.25">
      <c r="A114" s="15"/>
      <c r="B114" s="12"/>
      <c r="C114" s="15"/>
      <c r="D114" s="18"/>
    </row>
    <row r="115" spans="1:4" ht="14.25">
      <c r="A115" s="15"/>
      <c r="B115" s="12"/>
      <c r="C115" s="15"/>
      <c r="D115" s="18"/>
    </row>
    <row r="116" spans="1:4" ht="14.25">
      <c r="A116" s="15"/>
      <c r="B116" s="12"/>
      <c r="C116" s="15"/>
      <c r="D116" s="18"/>
    </row>
    <row r="117" spans="1:4" ht="14.25">
      <c r="A117" s="15"/>
      <c r="B117" s="12"/>
      <c r="C117" s="15"/>
      <c r="D117" s="18"/>
    </row>
    <row r="118" spans="1:4" ht="14.25">
      <c r="A118" s="15"/>
      <c r="B118" s="12"/>
      <c r="C118" s="15"/>
      <c r="D118" s="18"/>
    </row>
    <row r="119" spans="1:4" ht="14.25">
      <c r="A119" s="15"/>
      <c r="B119" s="12"/>
      <c r="C119" s="15"/>
      <c r="D119" s="18"/>
    </row>
    <row r="120" spans="1:4" ht="14.25">
      <c r="A120" s="15"/>
      <c r="B120" s="12"/>
      <c r="C120" s="15"/>
      <c r="D120" s="18"/>
    </row>
    <row r="121" spans="1:4" ht="14.25">
      <c r="A121" s="15"/>
      <c r="B121" s="12"/>
      <c r="C121" s="15"/>
      <c r="D121" s="18"/>
    </row>
    <row r="122" spans="1:4" ht="14.25">
      <c r="A122" s="15"/>
      <c r="B122" s="12"/>
      <c r="C122" s="15"/>
      <c r="D122" s="18"/>
    </row>
    <row r="123" spans="1:4" ht="14.25">
      <c r="A123" s="15"/>
      <c r="B123" s="12"/>
      <c r="C123" s="15"/>
      <c r="D123" s="18"/>
    </row>
    <row r="124" spans="1:4" ht="14.25">
      <c r="A124" s="15"/>
      <c r="B124" s="12"/>
      <c r="C124" s="15"/>
      <c r="D124" s="18"/>
    </row>
    <row r="125" spans="1:4" ht="14.25">
      <c r="A125" s="15"/>
      <c r="B125" s="12"/>
      <c r="C125" s="15"/>
      <c r="D125" s="18"/>
    </row>
    <row r="126" spans="1:4" ht="14.25">
      <c r="A126" s="15"/>
      <c r="B126" s="12"/>
      <c r="C126" s="15"/>
      <c r="D126" s="18"/>
    </row>
    <row r="127" spans="1:4" ht="14.25">
      <c r="A127" s="15"/>
      <c r="B127" s="12"/>
      <c r="C127" s="15"/>
      <c r="D127" s="18"/>
    </row>
    <row r="128" spans="1:4" ht="14.25">
      <c r="A128" s="15"/>
      <c r="B128" s="12"/>
      <c r="C128" s="15"/>
      <c r="D128" s="18"/>
    </row>
    <row r="129" spans="1:4" ht="14.25">
      <c r="A129" s="15"/>
      <c r="B129" s="12"/>
      <c r="C129" s="15"/>
      <c r="D129" s="18"/>
    </row>
    <row r="130" spans="1:4" ht="14.25">
      <c r="A130" s="15"/>
      <c r="B130" s="12"/>
      <c r="C130" s="15"/>
      <c r="D130" s="18"/>
    </row>
    <row r="131" spans="1:4" ht="14.25">
      <c r="A131" s="15"/>
      <c r="B131" s="12"/>
      <c r="C131" s="15"/>
      <c r="D131" s="18"/>
    </row>
    <row r="132" spans="1:4" ht="14.25">
      <c r="A132" s="15"/>
      <c r="B132" s="12"/>
      <c r="C132" s="15"/>
      <c r="D132" s="18"/>
    </row>
    <row r="133" spans="1:4" ht="14.25">
      <c r="A133" s="15"/>
      <c r="B133" s="12"/>
      <c r="C133" s="15"/>
      <c r="D133" s="18"/>
    </row>
    <row r="134" spans="1:4" ht="14.25">
      <c r="A134" s="15"/>
      <c r="B134" s="12"/>
      <c r="C134" s="15"/>
      <c r="D134" s="18"/>
    </row>
    <row r="135" spans="1:4" ht="14.25">
      <c r="A135" s="15"/>
      <c r="B135" s="12"/>
      <c r="C135" s="15"/>
      <c r="D135" s="18"/>
    </row>
    <row r="136" spans="1:4" ht="14.25">
      <c r="A136" s="15"/>
      <c r="B136" s="12"/>
      <c r="C136" s="15"/>
      <c r="D136" s="18"/>
    </row>
    <row r="137" spans="1:4" ht="14.25">
      <c r="A137" s="15"/>
      <c r="B137" s="12"/>
      <c r="C137" s="15"/>
      <c r="D137" s="18"/>
    </row>
    <row r="138" spans="1:4" ht="14.25">
      <c r="A138" s="15"/>
      <c r="B138" s="12"/>
      <c r="C138" s="15"/>
      <c r="D138" s="18"/>
    </row>
    <row r="139" spans="1:4" ht="14.25">
      <c r="A139" s="15"/>
      <c r="B139" s="12"/>
      <c r="C139" s="15"/>
      <c r="D139" s="18"/>
    </row>
    <row r="140" spans="1:4" ht="14.25">
      <c r="A140" s="15"/>
      <c r="B140" s="12"/>
      <c r="C140" s="15"/>
      <c r="D140" s="18"/>
    </row>
    <row r="141" spans="1:4" ht="14.25">
      <c r="A141" s="15"/>
      <c r="B141" s="12"/>
      <c r="C141" s="15"/>
      <c r="D141" s="18"/>
    </row>
    <row r="142" spans="1:4" ht="14.25">
      <c r="A142" s="15"/>
      <c r="B142" s="12"/>
      <c r="C142" s="15"/>
      <c r="D142" s="18"/>
    </row>
    <row r="143" spans="1:4" ht="14.25">
      <c r="A143" s="15"/>
      <c r="B143" s="12"/>
      <c r="C143" s="15"/>
      <c r="D143" s="18"/>
    </row>
    <row r="144" spans="1:4" ht="14.25">
      <c r="A144" s="15"/>
      <c r="B144" s="12"/>
      <c r="C144" s="15"/>
      <c r="D144" s="18"/>
    </row>
    <row r="145" spans="1:4" ht="14.25">
      <c r="A145" s="15"/>
      <c r="B145" s="12"/>
      <c r="C145" s="15"/>
      <c r="D145" s="18"/>
    </row>
    <row r="146" spans="1:4" ht="14.25">
      <c r="A146" s="15"/>
      <c r="B146" s="12"/>
      <c r="C146" s="15"/>
      <c r="D146" s="18"/>
    </row>
    <row r="147" spans="1:4" ht="14.25">
      <c r="A147" s="15"/>
      <c r="B147" s="12"/>
      <c r="C147" s="15"/>
      <c r="D147" s="18"/>
    </row>
    <row r="148" spans="1:4" ht="14.25">
      <c r="A148" s="15"/>
      <c r="B148" s="12"/>
      <c r="C148" s="15"/>
      <c r="D148" s="18"/>
    </row>
    <row r="149" spans="1:4" ht="14.25">
      <c r="A149" s="15"/>
      <c r="B149" s="12"/>
      <c r="C149" s="15"/>
      <c r="D149" s="18"/>
    </row>
    <row r="150" spans="1:4" ht="14.25">
      <c r="A150" s="15"/>
      <c r="B150" s="12"/>
      <c r="C150" s="15"/>
      <c r="D150" s="18"/>
    </row>
    <row r="151" spans="1:4" ht="14.25">
      <c r="A151" s="15"/>
      <c r="B151" s="12"/>
      <c r="C151" s="15"/>
      <c r="D151" s="18"/>
    </row>
    <row r="152" spans="1:4" ht="14.25">
      <c r="A152" s="15"/>
      <c r="B152" s="12"/>
      <c r="C152" s="15"/>
      <c r="D152" s="18"/>
    </row>
    <row r="153" spans="1:4" ht="14.25">
      <c r="A153" s="15"/>
      <c r="B153" s="12"/>
      <c r="C153" s="15"/>
      <c r="D153" s="18"/>
    </row>
    <row r="154" spans="1:4" ht="14.25">
      <c r="A154" s="15"/>
      <c r="B154" s="12"/>
      <c r="C154" s="15"/>
      <c r="D154" s="18"/>
    </row>
    <row r="155" spans="1:4" ht="14.25">
      <c r="A155" s="15"/>
      <c r="B155" s="12"/>
      <c r="C155" s="15"/>
      <c r="D155" s="18"/>
    </row>
    <row r="156" spans="1:4" ht="14.25">
      <c r="A156" s="15"/>
      <c r="B156" s="12"/>
      <c r="C156" s="15"/>
      <c r="D156" s="18"/>
    </row>
    <row r="157" spans="1:4" ht="14.25">
      <c r="A157" s="15"/>
      <c r="B157" s="12"/>
      <c r="C157" s="15"/>
      <c r="D157" s="18"/>
    </row>
    <row r="158" spans="1:4" ht="14.25">
      <c r="A158" s="15"/>
      <c r="B158" s="12"/>
      <c r="C158" s="15"/>
      <c r="D158" s="18"/>
    </row>
    <row r="159" spans="1:4" ht="14.25">
      <c r="A159" s="15"/>
      <c r="B159" s="12"/>
      <c r="C159" s="15"/>
      <c r="D159" s="18"/>
    </row>
    <row r="160" spans="1:4" ht="14.25">
      <c r="A160" s="15"/>
      <c r="B160" s="12"/>
      <c r="C160" s="15"/>
      <c r="D160" s="18"/>
    </row>
    <row r="161" spans="1:4" ht="14.25">
      <c r="A161" s="15"/>
      <c r="B161" s="12"/>
      <c r="C161" s="15"/>
      <c r="D161" s="18"/>
    </row>
    <row r="162" spans="1:4" ht="14.25">
      <c r="A162" s="15"/>
      <c r="B162" s="12"/>
      <c r="C162" s="15"/>
      <c r="D162" s="18"/>
    </row>
    <row r="163" spans="1:4" ht="14.25">
      <c r="A163" s="15"/>
      <c r="B163" s="12"/>
      <c r="C163" s="15"/>
      <c r="D163" s="18"/>
    </row>
    <row r="164" spans="1:4" ht="14.25">
      <c r="A164" s="15"/>
      <c r="B164" s="12"/>
      <c r="C164" s="15"/>
      <c r="D164" s="18"/>
    </row>
    <row r="165" spans="1:4" ht="14.25">
      <c r="A165" s="15"/>
      <c r="B165" s="12"/>
      <c r="C165" s="15"/>
      <c r="D165" s="18"/>
    </row>
    <row r="166" spans="1:4" ht="14.25">
      <c r="A166" s="15"/>
      <c r="B166" s="12"/>
      <c r="C166" s="15"/>
      <c r="D166" s="18"/>
    </row>
    <row r="167" spans="1:4" ht="14.25">
      <c r="A167" s="15"/>
      <c r="B167" s="12"/>
      <c r="C167" s="15"/>
      <c r="D167" s="18"/>
    </row>
    <row r="168" spans="1:4" ht="14.25">
      <c r="A168" s="15"/>
      <c r="B168" s="12"/>
      <c r="C168" s="15"/>
      <c r="D168" s="18"/>
    </row>
    <row r="169" spans="1:4" ht="14.25">
      <c r="A169" s="15"/>
      <c r="B169" s="12"/>
      <c r="C169" s="15"/>
      <c r="D169" s="18"/>
    </row>
    <row r="170" spans="1:4" ht="14.25">
      <c r="A170" s="15"/>
      <c r="B170" s="12"/>
      <c r="C170" s="15"/>
      <c r="D170" s="18"/>
    </row>
    <row r="171" spans="1:4" ht="14.25">
      <c r="A171" s="15"/>
      <c r="B171" s="12"/>
      <c r="C171" s="15"/>
      <c r="D171" s="18"/>
    </row>
    <row r="172" spans="1:4" ht="14.25">
      <c r="A172" s="15"/>
      <c r="B172" s="12"/>
      <c r="C172" s="15"/>
      <c r="D172" s="18"/>
    </row>
    <row r="173" spans="1:4" ht="14.25">
      <c r="A173" s="15"/>
      <c r="B173" s="12"/>
      <c r="C173" s="15"/>
      <c r="D173" s="18"/>
    </row>
    <row r="174" spans="1:4" ht="14.25">
      <c r="A174" s="15"/>
      <c r="B174" s="12"/>
      <c r="C174" s="15"/>
      <c r="D174" s="18"/>
    </row>
    <row r="175" spans="1:4" ht="14.25">
      <c r="A175" s="15"/>
      <c r="B175" s="12"/>
      <c r="C175" s="15"/>
      <c r="D175" s="18"/>
    </row>
    <row r="176" spans="1:4" ht="14.25">
      <c r="A176" s="15"/>
      <c r="B176" s="12"/>
      <c r="C176" s="15"/>
      <c r="D176" s="18"/>
    </row>
    <row r="177" spans="1:4" ht="14.25">
      <c r="A177" s="15"/>
      <c r="B177" s="12"/>
      <c r="C177" s="15"/>
      <c r="D177" s="18"/>
    </row>
    <row r="178" spans="1:4" ht="14.25">
      <c r="A178" s="15"/>
      <c r="B178" s="12"/>
      <c r="C178" s="15"/>
      <c r="D178" s="18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2008-12-16T12:21:45Z</cp:lastPrinted>
  <dcterms:created xsi:type="dcterms:W3CDTF">2000-10-24T20:52:35Z</dcterms:created>
  <dcterms:modified xsi:type="dcterms:W3CDTF">2008-12-16T12:21:46Z</dcterms:modified>
  <cp:category/>
  <cp:version/>
  <cp:contentType/>
  <cp:contentStatus/>
</cp:coreProperties>
</file>