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2120" windowHeight="7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<sst xmlns="http://schemas.openxmlformats.org/spreadsheetml/2006/main" count="111" uniqueCount="63">
  <si>
    <t>.010</t>
  </si>
  <si>
    <t>.01005</t>
  </si>
  <si>
    <t>ROLNICTWO I ŁOWIECTWO</t>
  </si>
  <si>
    <t>GOSPODARKA MIESZKANIOWA</t>
  </si>
  <si>
    <t>Gospodarka gruntami i nieruchomościami</t>
  </si>
  <si>
    <t>DZIAŁALNOŚĆ USŁUGOWA</t>
  </si>
  <si>
    <t>Prace geodezyjne i kartograficzne</t>
  </si>
  <si>
    <t>Nadzór budowlany</t>
  </si>
  <si>
    <t>ADMINISTRACJA PUBLICZNA</t>
  </si>
  <si>
    <t>Urzędy Wojewódzkie</t>
  </si>
  <si>
    <t>Komisje poborowe</t>
  </si>
  <si>
    <t>OCHRONA ZDROWIA</t>
  </si>
  <si>
    <t>RAZEM</t>
  </si>
  <si>
    <t>Dz.</t>
  </si>
  <si>
    <t>Prace urządzeniowe na potrzeby rolnictwa</t>
  </si>
  <si>
    <t>R.</t>
  </si>
  <si>
    <t>P.</t>
  </si>
  <si>
    <t>Zesp. do spraw orzekania o stopniu niepełnosp.</t>
  </si>
  <si>
    <t xml:space="preserve">Dotacje celowe otrzymane  z budżetu państwa na zadania bieżące  z zakresu administracji rządowej oraz inne zadania zlecone ustawami realizowane przez powiat </t>
  </si>
  <si>
    <t>Składki  na  ubezpieczenia  zdrowotne  oraz  świadczenia dla osób nie objętych obowiązkiem ubez. społ.</t>
  </si>
  <si>
    <t xml:space="preserve">POZOSTAŁE  ZADANIA  W  ZAKRESIE  POLITYKI  SPOŁECZNEJ </t>
  </si>
  <si>
    <t>Prace geodezyjno - urządzeniowe na potrzeby  rolnictwa</t>
  </si>
  <si>
    <t xml:space="preserve">Zakup  usług  pozostałych </t>
  </si>
  <si>
    <t>Zakup energii</t>
  </si>
  <si>
    <t>Podatek od nieruchomości</t>
  </si>
  <si>
    <t>Prace geodezyjne i kartograficzne (nieinwest.)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</si>
  <si>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</si>
  <si>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</si>
  <si>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</si>
  <si>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</si>
  <si>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</si>
  <si>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 xml:space="preserve">Zakup usług remontowych </t>
  </si>
  <si>
    <t>Zakup pozostałych usług</t>
  </si>
  <si>
    <t>Podróże służbowe krajowe</t>
  </si>
  <si>
    <t>Odpisy na zakładowy fundusz świadczeń socjalnych</t>
  </si>
  <si>
    <t xml:space="preserve">Urzędy Wojewódzkie </t>
  </si>
  <si>
    <t>Różne wydatki na rzecz osób fizycznych</t>
  </si>
  <si>
    <t>Podróże  służbowe  krajowe</t>
  </si>
  <si>
    <t xml:space="preserve">Składki na ubezpiecz. zdrowotne oraz świadczenia dla osób nieobjętych obowiązkiem ubezpieczenia  zdrowotnego </t>
  </si>
  <si>
    <t>POZOSTAŁE ZADANIA W ZAKRESIE POLITYKI SPOŁECZNEJ</t>
  </si>
  <si>
    <t>Zespoły do spraw orzekania o niepełnosprawności</t>
  </si>
  <si>
    <t>RAZEM   WYDATKI BUDŻETOWE</t>
  </si>
  <si>
    <t>Składki na ubezpieczenia zdrowotne</t>
  </si>
  <si>
    <t xml:space="preserve">WYDATKI   </t>
  </si>
  <si>
    <t xml:space="preserve">DOCHODY </t>
  </si>
  <si>
    <t>KLASYFIKACJA  DOCHODU BUDŻETOWEGO</t>
  </si>
  <si>
    <t xml:space="preserve">KLASYFIKACJA  WYDATKU  BUDŻETOWEGO  </t>
  </si>
  <si>
    <t>Nagrody i wydatki osobowe nie zaliczane do wynagrodzeń</t>
  </si>
  <si>
    <t>Opracowania  geodezyjne i kartograficzne</t>
  </si>
  <si>
    <t>Opracowania  geodezyjne i kartograficzne .</t>
  </si>
  <si>
    <t>Wynagrodzenia  bezosobowe</t>
  </si>
  <si>
    <t>Zakup  usług  remontowych</t>
  </si>
  <si>
    <t>DOCHODY  I  WYDATKI  W  RAMACH  DOTACJI  CELOWYCH  NA  ZADANIA BIEŻĄCE  Z  ZAKRESU   ADMINISTRACJI  PAŃSTWOWEJ  WYKONYWANE  PRZEZ  POWIAT   - 2006 ROK .</t>
  </si>
  <si>
    <t xml:space="preserve">DOCHODY  BUDŻETOWE -2006 </t>
  </si>
  <si>
    <t xml:space="preserve">Zakup usług zdrowotnych  </t>
  </si>
  <si>
    <t xml:space="preserve">Załącznik  nr  12  do  uchwały Rady  Powiatu  Toruńskiego </t>
  </si>
  <si>
    <t>w  sprawie  Budżetu  Powiatu  Toruńskiego  na  rok  2006  .</t>
  </si>
  <si>
    <t xml:space="preserve">WYDATKI BUDŻETOWE   NA ROK 2006 </t>
  </si>
  <si>
    <t>zmiany  na  dzień  7.04.2006</t>
  </si>
  <si>
    <t xml:space="preserve">zmiany </t>
  </si>
  <si>
    <t xml:space="preserve">PLAN  PO   ZMIANACH </t>
  </si>
  <si>
    <t xml:space="preserve">Pomoc   dla  repatriantów </t>
  </si>
  <si>
    <t>Świadczenia społeczne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</si>
</sst>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wrapText="1"/>
    </xf>
    <xf numFmtId="0" fontId="8" fillId="0" borderId="2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3" fillId="0" borderId="0" xfId="0" applyFont="1" applyAlignment="1">
      <alignment/>
    </xf>
    <xf numFmtId="0" fontId="8" fillId="0" borderId="0" xfId="0" applyFont="1" applyAlignment="1">
      <alignment horizontal="center" vertical="center" shrinkToFit="1"/>
    </xf>
    <xf numFmtId="1" fontId="10" fillId="0" borderId="0" xfId="0" applyNumberFormat="1" applyFont="1" applyBorder="1" applyAlignment="1">
      <alignment horizontal="center" vertical="center" shrinkToFit="1"/>
    </xf>
    <xf numFmtId="1" fontId="8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 wrapText="1" shrinkToFit="1"/>
    </xf>
    <xf numFmtId="0" fontId="9" fillId="0" borderId="1" xfId="0" applyFont="1" applyFill="1" applyBorder="1" applyAlignment="1">
      <alignment horizontal="center" vertical="center" shrinkToFit="1"/>
    </xf>
    <xf numFmtId="1" fontId="9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vertical="center" wrapText="1" shrinkToFit="1"/>
    </xf>
    <xf numFmtId="0" fontId="8" fillId="0" borderId="0" xfId="0" applyFont="1" applyFill="1" applyBorder="1" applyAlignment="1">
      <alignment horizontal="center" vertical="center" shrinkToFit="1"/>
    </xf>
    <xf numFmtId="1" fontId="8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 wrapText="1" shrinkToFit="1"/>
    </xf>
    <xf numFmtId="0" fontId="10" fillId="0" borderId="0" xfId="0" applyFont="1" applyBorder="1" applyAlignment="1">
      <alignment horizontal="center" vertical="center" shrinkToFit="1"/>
    </xf>
    <xf numFmtId="1" fontId="10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left" vertical="center" wrapText="1" shrinkToFit="1"/>
    </xf>
    <xf numFmtId="0" fontId="8" fillId="0" borderId="0" xfId="0" applyFont="1" applyBorder="1" applyAlignment="1">
      <alignment horizontal="center" vertical="center" shrinkToFit="1"/>
    </xf>
    <xf numFmtId="1" fontId="8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right" vertical="center" wrapText="1" shrinkToFit="1"/>
    </xf>
    <xf numFmtId="0" fontId="9" fillId="0" borderId="0" xfId="0" applyFont="1" applyBorder="1" applyAlignment="1">
      <alignment horizontal="center" vertical="center" shrinkToFit="1"/>
    </xf>
    <xf numFmtId="1" fontId="6" fillId="0" borderId="0" xfId="0" applyNumberFormat="1" applyFont="1" applyBorder="1" applyAlignment="1">
      <alignment horizontal="left" vertical="center" wrapText="1" shrinkToFit="1"/>
    </xf>
    <xf numFmtId="1" fontId="0" fillId="0" borderId="0" xfId="0" applyNumberFormat="1" applyFont="1" applyAlignment="1">
      <alignment vertical="center" wrapText="1" shrinkToFit="1"/>
    </xf>
    <xf numFmtId="1" fontId="0" fillId="0" borderId="0" xfId="0" applyNumberFormat="1" applyFont="1" applyBorder="1" applyAlignment="1">
      <alignment horizontal="left" vertical="center" wrapText="1" shrinkToFit="1"/>
    </xf>
    <xf numFmtId="1" fontId="7" fillId="0" borderId="0" xfId="0" applyNumberFormat="1" applyFont="1" applyBorder="1" applyAlignment="1">
      <alignment vertical="center" wrapText="1" shrinkToFit="1"/>
    </xf>
    <xf numFmtId="1" fontId="0" fillId="0" borderId="0" xfId="0" applyNumberFormat="1" applyFont="1" applyBorder="1" applyAlignment="1">
      <alignment vertical="center" wrapText="1" shrinkToFit="1"/>
    </xf>
    <xf numFmtId="1" fontId="9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vertical="center" wrapText="1" shrinkToFit="1"/>
    </xf>
    <xf numFmtId="0" fontId="10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1" fontId="9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vertical="center" wrapText="1" shrinkToFit="1"/>
    </xf>
    <xf numFmtId="1" fontId="10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vertical="center" wrapText="1" shrinkToFit="1"/>
    </xf>
    <xf numFmtId="1" fontId="6" fillId="2" borderId="1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left" wrapText="1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Fill="1" applyBorder="1" applyAlignment="1">
      <alignment wrapText="1"/>
    </xf>
    <xf numFmtId="3" fontId="3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3" fontId="2" fillId="0" borderId="0" xfId="0" applyNumberFormat="1" applyFont="1" applyAlignment="1">
      <alignment wrapText="1"/>
    </xf>
    <xf numFmtId="3" fontId="1" fillId="0" borderId="0" xfId="0" applyNumberFormat="1" applyFont="1" applyAlignment="1">
      <alignment vertical="center" wrapText="1" shrinkToFit="1"/>
    </xf>
    <xf numFmtId="3" fontId="1" fillId="0" borderId="1" xfId="0" applyNumberFormat="1" applyFont="1" applyFill="1" applyBorder="1" applyAlignment="1">
      <alignment horizontal="center" vertical="center" wrapText="1" shrinkToFit="1"/>
    </xf>
    <xf numFmtId="3" fontId="1" fillId="0" borderId="0" xfId="0" applyNumberFormat="1" applyFont="1" applyFill="1" applyBorder="1" applyAlignment="1">
      <alignment vertical="center" wrapText="1" shrinkToFit="1"/>
    </xf>
    <xf numFmtId="3" fontId="3" fillId="0" borderId="0" xfId="0" applyNumberFormat="1" applyFont="1" applyBorder="1" applyAlignment="1">
      <alignment vertical="center" wrapText="1" shrinkToFit="1"/>
    </xf>
    <xf numFmtId="3" fontId="1" fillId="0" borderId="0" xfId="0" applyNumberFormat="1" applyFont="1" applyBorder="1" applyAlignment="1">
      <alignment horizontal="right" vertical="center" wrapText="1" shrinkToFit="1"/>
    </xf>
    <xf numFmtId="3" fontId="2" fillId="0" borderId="0" xfId="0" applyNumberFormat="1" applyFont="1" applyBorder="1" applyAlignment="1">
      <alignment horizontal="right" vertical="center" wrapText="1" shrinkToFit="1"/>
    </xf>
    <xf numFmtId="3" fontId="1" fillId="0" borderId="0" xfId="0" applyNumberFormat="1" applyFont="1" applyBorder="1" applyAlignment="1">
      <alignment vertical="center" wrapText="1" shrinkToFit="1"/>
    </xf>
    <xf numFmtId="3" fontId="2" fillId="0" borderId="0" xfId="0" applyNumberFormat="1" applyFont="1" applyBorder="1" applyAlignment="1">
      <alignment vertical="center" wrapText="1" shrinkToFit="1"/>
    </xf>
    <xf numFmtId="3" fontId="2" fillId="0" borderId="0" xfId="0" applyNumberFormat="1" applyFont="1" applyAlignment="1">
      <alignment vertical="center" wrapText="1" shrinkToFit="1"/>
    </xf>
    <xf numFmtId="3" fontId="3" fillId="0" borderId="0" xfId="0" applyNumberFormat="1" applyFont="1" applyAlignment="1">
      <alignment vertical="center" wrapText="1" shrinkToFit="1"/>
    </xf>
    <xf numFmtId="0" fontId="1" fillId="0" borderId="1" xfId="0" applyFont="1" applyFill="1" applyBorder="1" applyAlignment="1">
      <alignment wrapText="1"/>
    </xf>
    <xf numFmtId="3" fontId="3" fillId="0" borderId="0" xfId="0" applyNumberFormat="1" applyFont="1" applyAlignment="1">
      <alignment/>
    </xf>
    <xf numFmtId="3" fontId="6" fillId="0" borderId="0" xfId="0" applyNumberFormat="1" applyFont="1" applyAlignment="1">
      <alignment vertical="center" shrinkToFit="1"/>
    </xf>
    <xf numFmtId="3" fontId="0" fillId="0" borderId="0" xfId="0" applyNumberFormat="1" applyFont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3" fontId="8" fillId="0" borderId="0" xfId="0" applyNumberFormat="1" applyFont="1" applyBorder="1" applyAlignment="1">
      <alignment vertical="center" shrinkToFi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88"/>
  <sheetViews>
    <sheetView tabSelected="1" workbookViewId="0" topLeftCell="A1">
      <selection activeCell="D53" sqref="D53"/>
    </sheetView>
  </sheetViews>
  <sheetFormatPr defaultColWidth="9.00390625" defaultRowHeight="12.75"/>
  <cols>
    <col min="1" max="1" width="4.00390625" style="11" bestFit="1" customWidth="1"/>
    <col min="2" max="2" width="5.75390625" style="12" bestFit="1" customWidth="1"/>
    <col min="3" max="3" width="4.375" style="11" bestFit="1" customWidth="1"/>
    <col min="4" max="4" width="30.625" style="6" customWidth="1"/>
    <col min="5" max="5" width="12.25390625" style="68" customWidth="1"/>
    <col min="6" max="6" width="11.125" style="68" customWidth="1"/>
    <col min="7" max="7" width="10.625" style="1" customWidth="1"/>
    <col min="8" max="16384" width="9.125" style="1" customWidth="1"/>
  </cols>
  <sheetData>
    <row r="1" ht="24.75" customHeight="1">
      <c r="A1" s="65" t="s">
        <v>55</v>
      </c>
    </row>
    <row r="2" ht="12.75">
      <c r="A2" s="65" t="s">
        <v>56</v>
      </c>
    </row>
    <row r="3" ht="12.75">
      <c r="D3" s="66" t="s">
        <v>58</v>
      </c>
    </row>
    <row r="4" ht="76.5">
      <c r="D4" s="22" t="s">
        <v>52</v>
      </c>
    </row>
    <row r="5" ht="13.5" thickBot="1">
      <c r="D5" s="22"/>
    </row>
    <row r="6" ht="13.5" thickBot="1">
      <c r="D6" s="62" t="s">
        <v>53</v>
      </c>
    </row>
    <row r="7" spans="1:247" s="4" customFormat="1" ht="13.5" thickBot="1">
      <c r="A7" s="13"/>
      <c r="B7" s="14"/>
      <c r="C7" s="13"/>
      <c r="D7" s="8"/>
      <c r="E7" s="67"/>
      <c r="F7" s="67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</row>
    <row r="8" spans="1:247" s="2" customFormat="1" ht="39.75" customHeight="1" thickBot="1">
      <c r="A8" s="15" t="s">
        <v>13</v>
      </c>
      <c r="B8" s="16" t="s">
        <v>15</v>
      </c>
      <c r="C8" s="15" t="s">
        <v>16</v>
      </c>
      <c r="D8" s="9" t="s">
        <v>45</v>
      </c>
      <c r="E8" s="69" t="s">
        <v>44</v>
      </c>
      <c r="F8" s="69" t="s">
        <v>59</v>
      </c>
      <c r="G8" s="83" t="s">
        <v>60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</row>
    <row r="9" spans="1:247" ht="12.75">
      <c r="A9" s="17"/>
      <c r="B9" s="14"/>
      <c r="C9" s="13"/>
      <c r="D9" s="8"/>
      <c r="E9" s="67"/>
      <c r="F9" s="67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</row>
    <row r="10" spans="1:247" s="4" customFormat="1" ht="12.75">
      <c r="A10" s="13"/>
      <c r="B10" s="14"/>
      <c r="C10" s="13"/>
      <c r="D10" s="8"/>
      <c r="E10" s="67"/>
      <c r="F10" s="67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</row>
    <row r="11" spans="1:7" s="5" customFormat="1" ht="12.75">
      <c r="A11" s="18" t="s">
        <v>0</v>
      </c>
      <c r="B11" s="19"/>
      <c r="C11" s="18"/>
      <c r="D11" s="10" t="s">
        <v>2</v>
      </c>
      <c r="E11" s="70">
        <f>E13</f>
        <v>45000</v>
      </c>
      <c r="F11" s="70">
        <f>F13</f>
        <v>0</v>
      </c>
      <c r="G11" s="84">
        <f>E11+F11</f>
        <v>45000</v>
      </c>
    </row>
    <row r="12" spans="5:6" ht="12.75">
      <c r="E12" s="71"/>
      <c r="F12" s="71"/>
    </row>
    <row r="13" spans="1:7" s="2" customFormat="1" ht="25.5">
      <c r="A13" s="20"/>
      <c r="B13" s="21" t="s">
        <v>1</v>
      </c>
      <c r="C13" s="20"/>
      <c r="D13" s="7" t="s">
        <v>14</v>
      </c>
      <c r="E13" s="72">
        <f>SUM(E14:E15)</f>
        <v>45000</v>
      </c>
      <c r="F13" s="72">
        <f>SUM(F14:F15)</f>
        <v>0</v>
      </c>
      <c r="G13" s="84">
        <f>E13+F13</f>
        <v>45000</v>
      </c>
    </row>
    <row r="14" spans="5:7" ht="12.75">
      <c r="E14" s="71"/>
      <c r="F14" s="71"/>
      <c r="G14" s="84"/>
    </row>
    <row r="15" spans="3:7" ht="76.5">
      <c r="C15" s="11">
        <v>2110</v>
      </c>
      <c r="D15" s="6" t="s">
        <v>18</v>
      </c>
      <c r="E15" s="71">
        <v>45000</v>
      </c>
      <c r="F15" s="71"/>
      <c r="G15" s="84">
        <f>E15+F15</f>
        <v>45000</v>
      </c>
    </row>
    <row r="16" spans="5:7" ht="12.75">
      <c r="E16" s="71"/>
      <c r="F16" s="71"/>
      <c r="G16" s="84"/>
    </row>
    <row r="17" spans="1:7" s="5" customFormat="1" ht="12.75">
      <c r="A17" s="18">
        <v>700</v>
      </c>
      <c r="B17" s="19"/>
      <c r="C17" s="18"/>
      <c r="D17" s="10" t="s">
        <v>3</v>
      </c>
      <c r="E17" s="70">
        <f>SUM(E19)</f>
        <v>8000</v>
      </c>
      <c r="F17" s="70">
        <f>SUM(F19)</f>
        <v>0</v>
      </c>
      <c r="G17" s="84">
        <f>E17+F17</f>
        <v>8000</v>
      </c>
    </row>
    <row r="18" spans="1:7" s="5" customFormat="1" ht="12.75">
      <c r="A18" s="18"/>
      <c r="B18" s="19"/>
      <c r="C18" s="18"/>
      <c r="D18" s="10"/>
      <c r="E18" s="70"/>
      <c r="F18" s="70"/>
      <c r="G18" s="84"/>
    </row>
    <row r="19" spans="1:7" s="2" customFormat="1" ht="25.5">
      <c r="A19" s="20"/>
      <c r="B19" s="21">
        <v>70005</v>
      </c>
      <c r="C19" s="20"/>
      <c r="D19" s="7" t="s">
        <v>4</v>
      </c>
      <c r="E19" s="72">
        <f>SUM(E21)</f>
        <v>8000</v>
      </c>
      <c r="F19" s="72">
        <f>SUM(F21)</f>
        <v>0</v>
      </c>
      <c r="G19" s="84">
        <f>E19+F19</f>
        <v>8000</v>
      </c>
    </row>
    <row r="20" spans="5:7" ht="12.75">
      <c r="E20" s="71"/>
      <c r="F20" s="71"/>
      <c r="G20" s="84"/>
    </row>
    <row r="21" spans="3:7" ht="76.5">
      <c r="C21" s="11">
        <v>2110</v>
      </c>
      <c r="D21" s="6" t="s">
        <v>18</v>
      </c>
      <c r="E21" s="71">
        <v>8000</v>
      </c>
      <c r="F21" s="71"/>
      <c r="G21" s="84">
        <f>E21+F21</f>
        <v>8000</v>
      </c>
    </row>
    <row r="22" spans="5:7" ht="12.75">
      <c r="E22" s="71"/>
      <c r="F22" s="71"/>
      <c r="G22" s="84"/>
    </row>
    <row r="23" spans="1:7" s="5" customFormat="1" ht="12.75">
      <c r="A23" s="18">
        <v>710</v>
      </c>
      <c r="B23" s="19"/>
      <c r="C23" s="18"/>
      <c r="D23" s="10" t="s">
        <v>5</v>
      </c>
      <c r="E23" s="70">
        <f>E33+E25+E29</f>
        <v>273200</v>
      </c>
      <c r="F23" s="70">
        <f>F33+F25+F29</f>
        <v>0</v>
      </c>
      <c r="G23" s="84">
        <f>E23+F23</f>
        <v>273200</v>
      </c>
    </row>
    <row r="24" spans="5:7" ht="12.75">
      <c r="E24" s="71"/>
      <c r="F24" s="71"/>
      <c r="G24" s="84"/>
    </row>
    <row r="25" spans="1:7" s="2" customFormat="1" ht="25.5">
      <c r="A25" s="20"/>
      <c r="B25" s="21">
        <v>71013</v>
      </c>
      <c r="C25" s="20"/>
      <c r="D25" s="7" t="s">
        <v>6</v>
      </c>
      <c r="E25" s="72">
        <f>SUM(E26:E27)</f>
        <v>25000</v>
      </c>
      <c r="F25" s="72">
        <f>SUM(F26:F27)</f>
        <v>0</v>
      </c>
      <c r="G25" s="84">
        <f>E25+F25</f>
        <v>25000</v>
      </c>
    </row>
    <row r="26" spans="5:7" ht="12.75">
      <c r="E26" s="71"/>
      <c r="F26" s="71"/>
      <c r="G26" s="84"/>
    </row>
    <row r="27" spans="3:7" ht="76.5">
      <c r="C27" s="11">
        <v>2110</v>
      </c>
      <c r="D27" s="6" t="s">
        <v>18</v>
      </c>
      <c r="E27" s="71">
        <v>25000</v>
      </c>
      <c r="F27" s="71"/>
      <c r="G27" s="84">
        <f>E27+F27</f>
        <v>25000</v>
      </c>
    </row>
    <row r="28" spans="5:7" ht="12.75">
      <c r="E28" s="71"/>
      <c r="F28" s="71"/>
      <c r="G28" s="84"/>
    </row>
    <row r="29" spans="1:7" s="2" customFormat="1" ht="25.5">
      <c r="A29" s="20"/>
      <c r="B29" s="21">
        <v>71014</v>
      </c>
      <c r="C29" s="20"/>
      <c r="D29" s="7" t="s">
        <v>48</v>
      </c>
      <c r="E29" s="72">
        <f>SUM(E30:E31)</f>
        <v>1200</v>
      </c>
      <c r="F29" s="72">
        <f>SUM(F30:F31)</f>
        <v>0</v>
      </c>
      <c r="G29" s="84">
        <f>E29+F29</f>
        <v>1200</v>
      </c>
    </row>
    <row r="30" spans="5:7" ht="12.75">
      <c r="E30" s="71"/>
      <c r="F30" s="71"/>
      <c r="G30" s="84"/>
    </row>
    <row r="31" spans="3:7" ht="76.5">
      <c r="C31" s="11">
        <v>2110</v>
      </c>
      <c r="D31" s="6" t="s">
        <v>18</v>
      </c>
      <c r="E31" s="71">
        <v>1200</v>
      </c>
      <c r="F31" s="71"/>
      <c r="G31" s="84">
        <f>E31+F31</f>
        <v>1200</v>
      </c>
    </row>
    <row r="32" spans="5:7" ht="12.75">
      <c r="E32" s="71"/>
      <c r="F32" s="71"/>
      <c r="G32" s="84"/>
    </row>
    <row r="33" spans="1:7" s="2" customFormat="1" ht="12.75">
      <c r="A33" s="20"/>
      <c r="B33" s="21">
        <v>71015</v>
      </c>
      <c r="C33" s="20"/>
      <c r="D33" s="7" t="s">
        <v>7</v>
      </c>
      <c r="E33" s="72">
        <f>SUM(E34:E36)</f>
        <v>247000</v>
      </c>
      <c r="F33" s="72">
        <f>SUM(F34:F36)</f>
        <v>0</v>
      </c>
      <c r="G33" s="84">
        <f>E33+F33</f>
        <v>247000</v>
      </c>
    </row>
    <row r="34" spans="1:7" s="2" customFormat="1" ht="12.75">
      <c r="A34" s="20"/>
      <c r="B34" s="21"/>
      <c r="C34" s="20"/>
      <c r="D34" s="7"/>
      <c r="E34" s="71"/>
      <c r="F34" s="71"/>
      <c r="G34" s="84"/>
    </row>
    <row r="35" spans="1:7" s="2" customFormat="1" ht="76.5">
      <c r="A35" s="20"/>
      <c r="B35" s="21"/>
      <c r="C35" s="11">
        <v>2110</v>
      </c>
      <c r="D35" s="6" t="s">
        <v>18</v>
      </c>
      <c r="E35" s="71">
        <v>247000</v>
      </c>
      <c r="F35" s="71"/>
      <c r="G35" s="84">
        <f>E35+F35</f>
        <v>247000</v>
      </c>
    </row>
    <row r="36" spans="1:7" s="2" customFormat="1" ht="12.75">
      <c r="A36" s="20"/>
      <c r="B36" s="21"/>
      <c r="C36" s="11"/>
      <c r="D36" s="6"/>
      <c r="E36" s="71"/>
      <c r="F36" s="71"/>
      <c r="G36" s="84"/>
    </row>
    <row r="37" spans="1:7" s="5" customFormat="1" ht="12.75">
      <c r="A37" s="18">
        <v>750</v>
      </c>
      <c r="B37" s="19"/>
      <c r="C37" s="18"/>
      <c r="D37" s="10" t="s">
        <v>8</v>
      </c>
      <c r="E37" s="70">
        <f>E39+E43</f>
        <v>225400</v>
      </c>
      <c r="F37" s="70">
        <f>F39+F43</f>
        <v>34800</v>
      </c>
      <c r="G37" s="84">
        <f>E37+F37</f>
        <v>260200</v>
      </c>
    </row>
    <row r="38" spans="5:7" ht="12.75">
      <c r="E38" s="71"/>
      <c r="F38" s="71"/>
      <c r="G38" s="84"/>
    </row>
    <row r="39" spans="1:7" s="2" customFormat="1" ht="12.75">
      <c r="A39" s="20"/>
      <c r="B39" s="21">
        <v>75011</v>
      </c>
      <c r="C39" s="20"/>
      <c r="D39" s="7" t="s">
        <v>9</v>
      </c>
      <c r="E39" s="72">
        <f>SUM(E40:E41)</f>
        <v>190400</v>
      </c>
      <c r="F39" s="72">
        <f>SUM(F40:F41)</f>
        <v>34800</v>
      </c>
      <c r="G39" s="84">
        <f>E39+F39</f>
        <v>225200</v>
      </c>
    </row>
    <row r="40" spans="5:7" ht="12.75">
      <c r="E40" s="71"/>
      <c r="F40" s="71"/>
      <c r="G40" s="84"/>
    </row>
    <row r="41" spans="3:7" ht="76.5">
      <c r="C41" s="11">
        <v>2110</v>
      </c>
      <c r="D41" s="6" t="s">
        <v>18</v>
      </c>
      <c r="E41" s="71">
        <v>190400</v>
      </c>
      <c r="F41" s="71">
        <v>34800</v>
      </c>
      <c r="G41" s="84">
        <f>E41+F41</f>
        <v>225200</v>
      </c>
    </row>
    <row r="42" spans="5:7" ht="12.75">
      <c r="E42" s="71"/>
      <c r="F42" s="71"/>
      <c r="G42" s="84"/>
    </row>
    <row r="43" spans="1:7" s="2" customFormat="1" ht="12.75">
      <c r="A43" s="20"/>
      <c r="B43" s="21">
        <v>75045</v>
      </c>
      <c r="C43" s="20"/>
      <c r="D43" s="7" t="s">
        <v>10</v>
      </c>
      <c r="E43" s="72">
        <f>SUM(E44:E46)</f>
        <v>35000</v>
      </c>
      <c r="F43" s="72">
        <f>SUM(F44:F46)</f>
        <v>0</v>
      </c>
      <c r="G43" s="84">
        <f>E43+F43</f>
        <v>35000</v>
      </c>
    </row>
    <row r="44" spans="1:7" s="2" customFormat="1" ht="12.75">
      <c r="A44" s="20"/>
      <c r="B44" s="21"/>
      <c r="C44" s="20"/>
      <c r="D44" s="7"/>
      <c r="E44" s="71"/>
      <c r="F44" s="71"/>
      <c r="G44" s="84"/>
    </row>
    <row r="45" spans="3:7" ht="76.5">
      <c r="C45" s="11">
        <v>2110</v>
      </c>
      <c r="D45" s="6" t="s">
        <v>18</v>
      </c>
      <c r="E45" s="71">
        <v>35000</v>
      </c>
      <c r="F45" s="71"/>
      <c r="G45" s="84">
        <f>E45+F45</f>
        <v>35000</v>
      </c>
    </row>
    <row r="46" spans="5:7" ht="12.75">
      <c r="E46" s="71"/>
      <c r="F46" s="71"/>
      <c r="G46" s="84"/>
    </row>
    <row r="47" spans="1:7" s="5" customFormat="1" ht="12.75">
      <c r="A47" s="18">
        <v>851</v>
      </c>
      <c r="B47" s="19"/>
      <c r="C47" s="18"/>
      <c r="D47" s="10" t="s">
        <v>11</v>
      </c>
      <c r="E47" s="70">
        <f>E49</f>
        <v>1047900</v>
      </c>
      <c r="F47" s="70">
        <f>F49</f>
        <v>-38200</v>
      </c>
      <c r="G47" s="84">
        <f>E47+F47</f>
        <v>1009700</v>
      </c>
    </row>
    <row r="48" spans="1:7" s="5" customFormat="1" ht="12.75">
      <c r="A48" s="18"/>
      <c r="B48" s="19"/>
      <c r="C48" s="18"/>
      <c r="D48" s="10"/>
      <c r="E48" s="70"/>
      <c r="F48" s="70"/>
      <c r="G48" s="84"/>
    </row>
    <row r="49" spans="1:7" s="2" customFormat="1" ht="51">
      <c r="A49" s="20"/>
      <c r="B49" s="21">
        <v>85156</v>
      </c>
      <c r="C49" s="20"/>
      <c r="D49" s="7" t="s">
        <v>19</v>
      </c>
      <c r="E49" s="72">
        <f>SUM(E50:E51)</f>
        <v>1047900</v>
      </c>
      <c r="F49" s="72">
        <f>SUM(F50:F51)</f>
        <v>-38200</v>
      </c>
      <c r="G49" s="84">
        <f>E49+F49</f>
        <v>1009700</v>
      </c>
    </row>
    <row r="50" spans="5:7" ht="12.75">
      <c r="E50" s="71"/>
      <c r="F50" s="71"/>
      <c r="G50" s="84"/>
    </row>
    <row r="51" spans="3:7" ht="76.5">
      <c r="C51" s="11">
        <v>2110</v>
      </c>
      <c r="D51" s="6" t="s">
        <v>18</v>
      </c>
      <c r="E51" s="71">
        <v>1047900</v>
      </c>
      <c r="F51" s="71">
        <v>-38200</v>
      </c>
      <c r="G51" s="84">
        <f>E51+F51</f>
        <v>1009700</v>
      </c>
    </row>
    <row r="52" spans="5:7" ht="12.75">
      <c r="E52" s="70"/>
      <c r="F52" s="70"/>
      <c r="G52" s="84"/>
    </row>
    <row r="53" spans="1:7" s="27" customFormat="1" ht="38.25">
      <c r="A53" s="23">
        <v>853</v>
      </c>
      <c r="B53" s="24"/>
      <c r="C53" s="25"/>
      <c r="D53" s="26" t="s">
        <v>20</v>
      </c>
      <c r="E53" s="70">
        <f>E55+E59</f>
        <v>75000</v>
      </c>
      <c r="F53" s="70">
        <f>F55+F59</f>
        <v>5794</v>
      </c>
      <c r="G53" s="70">
        <f>G55+G59</f>
        <v>80794</v>
      </c>
    </row>
    <row r="54" spans="1:7" s="2" customFormat="1" ht="12.75">
      <c r="A54" s="20"/>
      <c r="B54" s="21"/>
      <c r="C54" s="20"/>
      <c r="D54" s="7"/>
      <c r="E54" s="71"/>
      <c r="F54" s="71"/>
      <c r="G54" s="84"/>
    </row>
    <row r="55" spans="1:7" s="2" customFormat="1" ht="25.5">
      <c r="A55" s="20"/>
      <c r="B55" s="21">
        <v>85321</v>
      </c>
      <c r="C55" s="20"/>
      <c r="D55" s="7" t="s">
        <v>17</v>
      </c>
      <c r="E55" s="72">
        <f>SUM(E56:E57)</f>
        <v>75000</v>
      </c>
      <c r="F55" s="72">
        <f>SUM(F56:F57)</f>
        <v>0</v>
      </c>
      <c r="G55" s="84">
        <f>E55+F55</f>
        <v>75000</v>
      </c>
    </row>
    <row r="56" spans="5:7" ht="12.75">
      <c r="E56" s="71"/>
      <c r="F56" s="71"/>
      <c r="G56" s="84"/>
    </row>
    <row r="57" spans="3:7" ht="76.5">
      <c r="C57" s="11">
        <v>2110</v>
      </c>
      <c r="D57" s="6" t="s">
        <v>18</v>
      </c>
      <c r="E57" s="71">
        <v>75000</v>
      </c>
      <c r="F57" s="71"/>
      <c r="G57" s="84">
        <f>E57+F57</f>
        <v>75000</v>
      </c>
    </row>
    <row r="58" spans="5:7" ht="12.75">
      <c r="E58" s="71"/>
      <c r="F58" s="71"/>
      <c r="G58" s="84"/>
    </row>
    <row r="59" spans="1:7" s="2" customFormat="1" ht="12.75">
      <c r="A59" s="20"/>
      <c r="B59" s="21">
        <v>85334</v>
      </c>
      <c r="C59" s="20"/>
      <c r="D59" s="7" t="s">
        <v>61</v>
      </c>
      <c r="E59" s="72">
        <f>SUM(E60:E61)</f>
        <v>0</v>
      </c>
      <c r="F59" s="72">
        <f>SUM(F60:F61)</f>
        <v>5794</v>
      </c>
      <c r="G59" s="84">
        <f>E59+F59</f>
        <v>5794</v>
      </c>
    </row>
    <row r="60" spans="5:7" ht="12.75">
      <c r="E60" s="71"/>
      <c r="F60" s="71"/>
      <c r="G60" s="84"/>
    </row>
    <row r="61" spans="3:7" ht="76.5">
      <c r="C61" s="11">
        <v>2110</v>
      </c>
      <c r="D61" s="6" t="s">
        <v>18</v>
      </c>
      <c r="E61" s="71"/>
      <c r="F61" s="71">
        <v>5794</v>
      </c>
      <c r="G61" s="84">
        <f>E61+F61</f>
        <v>5794</v>
      </c>
    </row>
    <row r="62" spans="5:7" ht="12.75">
      <c r="E62" s="71"/>
      <c r="F62" s="71"/>
      <c r="G62" s="84"/>
    </row>
    <row r="63" spans="1:7" s="5" customFormat="1" ht="21" customHeight="1">
      <c r="A63" s="18"/>
      <c r="B63" s="19"/>
      <c r="C63" s="18"/>
      <c r="D63" s="10" t="s">
        <v>12</v>
      </c>
      <c r="E63" s="70">
        <f>E11+E17+E23+E37+E47+E53</f>
        <v>1674500</v>
      </c>
      <c r="F63" s="70">
        <f>F11+F17+F23+F37+F47+F53</f>
        <v>2394</v>
      </c>
      <c r="G63" s="84">
        <f>E63+F63</f>
        <v>1676894</v>
      </c>
    </row>
    <row r="64" ht="13.5" thickBot="1">
      <c r="G64" s="84"/>
    </row>
    <row r="65" spans="1:7" ht="26.25" thickBot="1">
      <c r="A65" s="28"/>
      <c r="B65" s="29"/>
      <c r="C65" s="30"/>
      <c r="D65" s="61" t="s">
        <v>57</v>
      </c>
      <c r="E65" s="73"/>
      <c r="F65" s="73"/>
      <c r="G65" s="84"/>
    </row>
    <row r="66" spans="1:7" ht="13.5" thickBot="1">
      <c r="A66" s="28"/>
      <c r="B66" s="29"/>
      <c r="C66" s="30"/>
      <c r="D66" s="31"/>
      <c r="E66" s="73"/>
      <c r="F66" s="73"/>
      <c r="G66" s="84"/>
    </row>
    <row r="67" spans="1:7" ht="26.25" thickBot="1">
      <c r="A67" s="32" t="s">
        <v>13</v>
      </c>
      <c r="B67" s="32" t="s">
        <v>15</v>
      </c>
      <c r="C67" s="33" t="s">
        <v>16</v>
      </c>
      <c r="D67" s="34" t="s">
        <v>46</v>
      </c>
      <c r="E67" s="74" t="s">
        <v>43</v>
      </c>
      <c r="F67" s="74" t="s">
        <v>43</v>
      </c>
      <c r="G67" s="83" t="s">
        <v>60</v>
      </c>
    </row>
    <row r="68" spans="1:7" ht="12.75">
      <c r="A68" s="35"/>
      <c r="B68" s="35"/>
      <c r="C68" s="36"/>
      <c r="D68" s="37"/>
      <c r="E68" s="75"/>
      <c r="F68" s="75"/>
      <c r="G68" s="84"/>
    </row>
    <row r="69" spans="1:7" ht="12.75">
      <c r="A69" s="38" t="s">
        <v>0</v>
      </c>
      <c r="B69" s="38"/>
      <c r="C69" s="39"/>
      <c r="D69" s="40" t="s">
        <v>2</v>
      </c>
      <c r="E69" s="76">
        <f>E71</f>
        <v>45000</v>
      </c>
      <c r="F69" s="76">
        <f>F71</f>
        <v>0</v>
      </c>
      <c r="G69" s="84">
        <f>E69+F69</f>
        <v>45000</v>
      </c>
    </row>
    <row r="70" spans="1:7" ht="12.75">
      <c r="A70" s="41"/>
      <c r="B70" s="41"/>
      <c r="C70" s="42"/>
      <c r="D70" s="43"/>
      <c r="E70" s="77"/>
      <c r="F70" s="77"/>
      <c r="G70" s="84"/>
    </row>
    <row r="71" spans="1:7" ht="38.25">
      <c r="A71" s="41"/>
      <c r="B71" s="44" t="s">
        <v>1</v>
      </c>
      <c r="C71" s="42"/>
      <c r="D71" s="45" t="s">
        <v>21</v>
      </c>
      <c r="E71" s="78">
        <f>SUM(E72:E73)</f>
        <v>45000</v>
      </c>
      <c r="F71" s="78">
        <f>SUM(F72:F73)</f>
        <v>0</v>
      </c>
      <c r="G71" s="84">
        <f>E71+F71</f>
        <v>45000</v>
      </c>
    </row>
    <row r="72" spans="1:7" ht="12.75">
      <c r="A72" s="41"/>
      <c r="B72" s="41"/>
      <c r="C72" s="42"/>
      <c r="D72" s="43"/>
      <c r="E72" s="77"/>
      <c r="F72" s="77"/>
      <c r="G72" s="84"/>
    </row>
    <row r="73" spans="1:7" ht="12.75">
      <c r="A73" s="41"/>
      <c r="B73" s="41"/>
      <c r="C73" s="42">
        <v>4300</v>
      </c>
      <c r="D73" s="46" t="s">
        <v>22</v>
      </c>
      <c r="E73" s="77">
        <v>45000</v>
      </c>
      <c r="F73" s="77"/>
      <c r="G73" s="84">
        <f>E73+F73</f>
        <v>45000</v>
      </c>
    </row>
    <row r="74" spans="1:7" ht="12.75">
      <c r="A74" s="41"/>
      <c r="B74" s="41"/>
      <c r="C74" s="42"/>
      <c r="D74" s="47"/>
      <c r="E74" s="77"/>
      <c r="F74" s="77"/>
      <c r="G74" s="84"/>
    </row>
    <row r="75" spans="1:7" ht="12.75">
      <c r="A75" s="38">
        <v>700</v>
      </c>
      <c r="B75" s="38"/>
      <c r="C75" s="39"/>
      <c r="D75" s="48" t="s">
        <v>3</v>
      </c>
      <c r="E75" s="76">
        <f>E77</f>
        <v>8000</v>
      </c>
      <c r="F75" s="76">
        <f>F77</f>
        <v>0</v>
      </c>
      <c r="G75" s="84">
        <f>E75+F75</f>
        <v>8000</v>
      </c>
    </row>
    <row r="76" spans="1:7" ht="12.75">
      <c r="A76" s="41"/>
      <c r="B76" s="41"/>
      <c r="C76" s="42"/>
      <c r="D76" s="49"/>
      <c r="E76" s="79"/>
      <c r="F76" s="79"/>
      <c r="G76" s="84"/>
    </row>
    <row r="77" spans="1:7" ht="25.5">
      <c r="A77" s="44"/>
      <c r="B77" s="44">
        <v>70005</v>
      </c>
      <c r="C77" s="50"/>
      <c r="D77" s="51" t="s">
        <v>4</v>
      </c>
      <c r="E77" s="80">
        <f>SUM(E79:E81)</f>
        <v>8000</v>
      </c>
      <c r="F77" s="80">
        <f>SUM(F79:F81)</f>
        <v>0</v>
      </c>
      <c r="G77" s="84">
        <f>E77+F77</f>
        <v>8000</v>
      </c>
    </row>
    <row r="78" spans="1:7" ht="12.75">
      <c r="A78" s="44"/>
      <c r="B78" s="44"/>
      <c r="C78" s="50"/>
      <c r="D78" s="51"/>
      <c r="E78" s="80"/>
      <c r="F78" s="80"/>
      <c r="G78" s="84"/>
    </row>
    <row r="79" spans="1:7" ht="12.75">
      <c r="A79" s="41"/>
      <c r="B79" s="41"/>
      <c r="C79" s="42">
        <v>4300</v>
      </c>
      <c r="D79" s="46" t="s">
        <v>22</v>
      </c>
      <c r="E79" s="79">
        <v>7000</v>
      </c>
      <c r="F79" s="79"/>
      <c r="G79" s="84">
        <f>E79+F79</f>
        <v>7000</v>
      </c>
    </row>
    <row r="80" spans="1:7" ht="12.75">
      <c r="A80" s="41"/>
      <c r="B80" s="41"/>
      <c r="C80" s="42"/>
      <c r="D80" s="49"/>
      <c r="E80" s="79"/>
      <c r="F80" s="79"/>
      <c r="G80" s="84"/>
    </row>
    <row r="81" spans="1:7" ht="12.75">
      <c r="A81" s="41"/>
      <c r="B81" s="41"/>
      <c r="C81" s="42">
        <v>4480</v>
      </c>
      <c r="D81" s="49" t="s">
        <v>24</v>
      </c>
      <c r="E81" s="79">
        <v>1000</v>
      </c>
      <c r="F81" s="79"/>
      <c r="G81" s="84">
        <f>E81+F81</f>
        <v>1000</v>
      </c>
    </row>
    <row r="82" spans="1:7" ht="12.75">
      <c r="A82" s="41"/>
      <c r="B82" s="41"/>
      <c r="C82" s="42"/>
      <c r="D82" s="49"/>
      <c r="E82" s="79"/>
      <c r="F82" s="79"/>
      <c r="G82" s="84"/>
    </row>
    <row r="83" spans="1:7" ht="12.75">
      <c r="A83" s="38">
        <v>710</v>
      </c>
      <c r="B83" s="38"/>
      <c r="C83" s="39"/>
      <c r="D83" s="48" t="s">
        <v>5</v>
      </c>
      <c r="E83" s="76">
        <f>E85+E93+E89</f>
        <v>273200</v>
      </c>
      <c r="F83" s="76">
        <f>F85+F93+F89</f>
        <v>0</v>
      </c>
      <c r="G83" s="84">
        <f>E83+F83</f>
        <v>273200</v>
      </c>
    </row>
    <row r="84" spans="1:7" ht="12.75">
      <c r="A84" s="41"/>
      <c r="B84" s="41"/>
      <c r="C84" s="42"/>
      <c r="D84" s="49"/>
      <c r="E84" s="79"/>
      <c r="F84" s="79"/>
      <c r="G84" s="84"/>
    </row>
    <row r="85" spans="1:7" ht="25.5">
      <c r="A85" s="44"/>
      <c r="B85" s="44">
        <v>71013</v>
      </c>
      <c r="C85" s="50"/>
      <c r="D85" s="51" t="s">
        <v>25</v>
      </c>
      <c r="E85" s="80">
        <f>SUM(E86:E87)</f>
        <v>25000</v>
      </c>
      <c r="F85" s="80">
        <f>SUM(F86:F87)</f>
        <v>0</v>
      </c>
      <c r="G85" s="84">
        <f>E85+F85</f>
        <v>25000</v>
      </c>
    </row>
    <row r="86" spans="1:7" ht="12.75">
      <c r="A86" s="41"/>
      <c r="B86" s="41"/>
      <c r="C86" s="42"/>
      <c r="D86" s="49"/>
      <c r="E86" s="79"/>
      <c r="F86" s="79"/>
      <c r="G86" s="84"/>
    </row>
    <row r="87" spans="1:7" ht="12.75">
      <c r="A87" s="41"/>
      <c r="B87" s="41"/>
      <c r="C87" s="42">
        <v>4300</v>
      </c>
      <c r="D87" s="46" t="s">
        <v>22</v>
      </c>
      <c r="E87" s="79">
        <v>25000</v>
      </c>
      <c r="F87" s="79"/>
      <c r="G87" s="84">
        <f>E87+F87</f>
        <v>25000</v>
      </c>
    </row>
    <row r="88" spans="1:7" ht="12.75">
      <c r="A88" s="41"/>
      <c r="B88" s="41"/>
      <c r="C88" s="42"/>
      <c r="D88" s="46"/>
      <c r="E88" s="79"/>
      <c r="F88" s="79"/>
      <c r="G88" s="84"/>
    </row>
    <row r="89" spans="1:7" ht="25.5">
      <c r="A89" s="44"/>
      <c r="B89" s="44">
        <v>71014</v>
      </c>
      <c r="C89" s="50"/>
      <c r="D89" s="51" t="s">
        <v>49</v>
      </c>
      <c r="E89" s="80">
        <f>SUM(E90:E91)</f>
        <v>1200</v>
      </c>
      <c r="F89" s="80">
        <f>SUM(F90:F91)</f>
        <v>0</v>
      </c>
      <c r="G89" s="84">
        <f>E89+F89</f>
        <v>1200</v>
      </c>
    </row>
    <row r="90" spans="1:7" ht="12.75">
      <c r="A90" s="41"/>
      <c r="B90" s="41"/>
      <c r="C90" s="42"/>
      <c r="D90" s="49"/>
      <c r="E90" s="79"/>
      <c r="F90" s="79"/>
      <c r="G90" s="84"/>
    </row>
    <row r="91" spans="1:7" ht="12.75">
      <c r="A91" s="41"/>
      <c r="B91" s="41"/>
      <c r="C91" s="42">
        <v>4300</v>
      </c>
      <c r="D91" s="46" t="s">
        <v>22</v>
      </c>
      <c r="E91" s="79">
        <v>1200</v>
      </c>
      <c r="F91" s="79"/>
      <c r="G91" s="84">
        <f>E91+F91</f>
        <v>1200</v>
      </c>
    </row>
    <row r="92" spans="1:7" ht="12.75">
      <c r="A92" s="41"/>
      <c r="B92" s="41"/>
      <c r="C92" s="42"/>
      <c r="D92" s="49"/>
      <c r="E92" s="79"/>
      <c r="F92" s="79"/>
      <c r="G92" s="84"/>
    </row>
    <row r="93" spans="1:7" ht="12.75">
      <c r="A93" s="44"/>
      <c r="B93" s="44">
        <v>71015</v>
      </c>
      <c r="C93" s="50"/>
      <c r="D93" s="51" t="s">
        <v>7</v>
      </c>
      <c r="E93" s="80">
        <f>SUM(E95:E117)</f>
        <v>247000</v>
      </c>
      <c r="F93" s="80">
        <f>SUM(F95:F117)</f>
        <v>0</v>
      </c>
      <c r="G93" s="84">
        <f>E93+F93</f>
        <v>247000</v>
      </c>
    </row>
    <row r="94" spans="1:7" ht="12.75">
      <c r="A94" s="44"/>
      <c r="B94" s="44"/>
      <c r="C94" s="50"/>
      <c r="D94" s="51"/>
      <c r="E94" s="79"/>
      <c r="F94" s="79"/>
      <c r="G94" s="84"/>
    </row>
    <row r="95" spans="1:7" ht="25.5">
      <c r="A95" s="52"/>
      <c r="B95" s="52"/>
      <c r="C95" s="30">
        <v>3020</v>
      </c>
      <c r="D95" s="46" t="s">
        <v>47</v>
      </c>
      <c r="E95" s="73">
        <v>200</v>
      </c>
      <c r="F95" s="73"/>
      <c r="G95" s="84">
        <f>E95+F95</f>
        <v>200</v>
      </c>
    </row>
    <row r="96" spans="1:7" ht="12.75">
      <c r="A96" s="44"/>
      <c r="B96" s="44"/>
      <c r="C96" s="50"/>
      <c r="D96" s="51"/>
      <c r="E96" s="79"/>
      <c r="F96" s="79"/>
      <c r="G96" s="84"/>
    </row>
    <row r="97" spans="1:7" ht="25.5">
      <c r="A97" s="52"/>
      <c r="B97" s="52"/>
      <c r="C97" s="53">
        <v>4010</v>
      </c>
      <c r="D97" s="46" t="s">
        <v>26</v>
      </c>
      <c r="E97" s="73">
        <v>161300</v>
      </c>
      <c r="F97" s="73"/>
      <c r="G97" s="84">
        <f>E97+F97</f>
        <v>161300</v>
      </c>
    </row>
    <row r="98" spans="1:7" ht="12.75">
      <c r="A98" s="52"/>
      <c r="B98" s="52"/>
      <c r="C98" s="53"/>
      <c r="D98" s="46"/>
      <c r="E98" s="73"/>
      <c r="F98" s="73"/>
      <c r="G98" s="84"/>
    </row>
    <row r="99" spans="1:7" ht="12.75">
      <c r="A99" s="52"/>
      <c r="B99" s="52"/>
      <c r="C99" s="30">
        <v>4040</v>
      </c>
      <c r="D99" s="46" t="s">
        <v>27</v>
      </c>
      <c r="E99" s="73">
        <v>11300</v>
      </c>
      <c r="F99" s="73"/>
      <c r="G99" s="84">
        <f>E99+F99</f>
        <v>11300</v>
      </c>
    </row>
    <row r="100" spans="1:7" ht="12.75">
      <c r="A100" s="52"/>
      <c r="B100" s="52"/>
      <c r="C100" s="30"/>
      <c r="D100" s="46"/>
      <c r="E100" s="73"/>
      <c r="F100" s="73"/>
      <c r="G100" s="84"/>
    </row>
    <row r="101" spans="1:7" ht="25.5">
      <c r="A101" s="52"/>
      <c r="B101" s="52"/>
      <c r="C101" s="30">
        <v>4110</v>
      </c>
      <c r="D101" s="46" t="s">
        <v>28</v>
      </c>
      <c r="E101" s="73">
        <v>31400</v>
      </c>
      <c r="F101" s="73"/>
      <c r="G101" s="84">
        <f>E101+F101</f>
        <v>31400</v>
      </c>
    </row>
    <row r="102" spans="1:7" ht="12.75">
      <c r="A102" s="52"/>
      <c r="B102" s="52"/>
      <c r="C102" s="30"/>
      <c r="D102" s="46"/>
      <c r="E102" s="73"/>
      <c r="F102" s="73"/>
      <c r="G102" s="84"/>
    </row>
    <row r="103" spans="1:7" ht="12.75">
      <c r="A103" s="52"/>
      <c r="B103" s="52"/>
      <c r="C103" s="30">
        <v>4120</v>
      </c>
      <c r="D103" s="46" t="s">
        <v>29</v>
      </c>
      <c r="E103" s="73">
        <v>4200</v>
      </c>
      <c r="F103" s="73"/>
      <c r="G103" s="84">
        <f>E103+F103</f>
        <v>4200</v>
      </c>
    </row>
    <row r="104" spans="1:7" ht="12.75">
      <c r="A104" s="52"/>
      <c r="B104" s="52"/>
      <c r="C104" s="30"/>
      <c r="D104" s="46"/>
      <c r="E104" s="73"/>
      <c r="F104" s="73"/>
      <c r="G104" s="84"/>
    </row>
    <row r="105" spans="1:7" ht="12.75">
      <c r="A105" s="52"/>
      <c r="B105" s="52"/>
      <c r="C105" s="30">
        <v>4210</v>
      </c>
      <c r="D105" s="46" t="s">
        <v>30</v>
      </c>
      <c r="E105" s="73">
        <v>9500</v>
      </c>
      <c r="F105" s="73"/>
      <c r="G105" s="84">
        <f>E105+F105</f>
        <v>9500</v>
      </c>
    </row>
    <row r="106" spans="1:7" ht="12.75">
      <c r="A106" s="52"/>
      <c r="B106" s="52"/>
      <c r="C106" s="30"/>
      <c r="D106" s="46"/>
      <c r="E106" s="73"/>
      <c r="F106" s="73"/>
      <c r="G106" s="84"/>
    </row>
    <row r="107" spans="1:7" ht="12.75">
      <c r="A107" s="52"/>
      <c r="B107" s="52"/>
      <c r="C107" s="30">
        <v>4260</v>
      </c>
      <c r="D107" s="46" t="s">
        <v>23</v>
      </c>
      <c r="E107" s="73">
        <v>3900</v>
      </c>
      <c r="F107" s="73"/>
      <c r="G107" s="84">
        <f>E107+F107</f>
        <v>3900</v>
      </c>
    </row>
    <row r="108" spans="1:7" ht="12.75">
      <c r="A108" s="52"/>
      <c r="B108" s="52"/>
      <c r="C108" s="30"/>
      <c r="D108" s="46"/>
      <c r="E108" s="73"/>
      <c r="F108" s="73"/>
      <c r="G108" s="84"/>
    </row>
    <row r="109" spans="1:7" ht="12.75">
      <c r="A109" s="52"/>
      <c r="B109" s="52"/>
      <c r="C109" s="30">
        <v>4270</v>
      </c>
      <c r="D109" s="46" t="s">
        <v>31</v>
      </c>
      <c r="E109" s="73">
        <v>300</v>
      </c>
      <c r="F109" s="73"/>
      <c r="G109" s="84">
        <f>E109+F109</f>
        <v>300</v>
      </c>
    </row>
    <row r="110" spans="1:7" ht="12.75">
      <c r="A110" s="52"/>
      <c r="B110" s="52"/>
      <c r="C110" s="30"/>
      <c r="D110" s="46"/>
      <c r="E110" s="73"/>
      <c r="F110" s="73"/>
      <c r="G110" s="84"/>
    </row>
    <row r="111" spans="1:7" ht="12.75">
      <c r="A111" s="52"/>
      <c r="B111" s="52"/>
      <c r="C111" s="30">
        <v>4280</v>
      </c>
      <c r="D111" s="46" t="s">
        <v>54</v>
      </c>
      <c r="E111" s="73">
        <v>200</v>
      </c>
      <c r="F111" s="73"/>
      <c r="G111" s="84">
        <f>E111+F111</f>
        <v>200</v>
      </c>
    </row>
    <row r="112" spans="1:7" ht="12.75">
      <c r="A112" s="52"/>
      <c r="B112" s="52"/>
      <c r="C112" s="30"/>
      <c r="D112" s="46"/>
      <c r="E112" s="73"/>
      <c r="F112" s="73"/>
      <c r="G112" s="84"/>
    </row>
    <row r="113" spans="1:7" ht="12.75">
      <c r="A113" s="52"/>
      <c r="B113" s="52"/>
      <c r="C113" s="30">
        <v>4300</v>
      </c>
      <c r="D113" s="46" t="s">
        <v>32</v>
      </c>
      <c r="E113" s="73">
        <v>19100</v>
      </c>
      <c r="F113" s="73"/>
      <c r="G113" s="84">
        <f>E113+F113</f>
        <v>19100</v>
      </c>
    </row>
    <row r="114" spans="1:7" ht="12.75">
      <c r="A114" s="52"/>
      <c r="B114" s="52"/>
      <c r="C114" s="30"/>
      <c r="D114" s="46"/>
      <c r="E114" s="73"/>
      <c r="F114" s="73"/>
      <c r="G114" s="84"/>
    </row>
    <row r="115" spans="1:7" ht="12.75">
      <c r="A115" s="52"/>
      <c r="B115" s="52"/>
      <c r="C115" s="30">
        <v>4410</v>
      </c>
      <c r="D115" s="46" t="s">
        <v>33</v>
      </c>
      <c r="E115" s="73">
        <v>700</v>
      </c>
      <c r="F115" s="73"/>
      <c r="G115" s="84">
        <f>E115+F115</f>
        <v>700</v>
      </c>
    </row>
    <row r="116" spans="1:7" ht="12.75">
      <c r="A116" s="52"/>
      <c r="B116" s="52"/>
      <c r="C116" s="30"/>
      <c r="D116" s="46"/>
      <c r="E116" s="73"/>
      <c r="F116" s="73"/>
      <c r="G116" s="84"/>
    </row>
    <row r="117" spans="1:7" ht="25.5">
      <c r="A117" s="52"/>
      <c r="B117" s="52"/>
      <c r="C117" s="30">
        <v>4440</v>
      </c>
      <c r="D117" s="46" t="s">
        <v>34</v>
      </c>
      <c r="E117" s="73">
        <v>4900</v>
      </c>
      <c r="F117" s="73"/>
      <c r="G117" s="84">
        <f>E117+F117</f>
        <v>4900</v>
      </c>
    </row>
    <row r="118" spans="1:7" ht="12.75">
      <c r="A118" s="52"/>
      <c r="B118" s="52"/>
      <c r="C118" s="30"/>
      <c r="D118" s="46"/>
      <c r="E118" s="73"/>
      <c r="F118" s="73"/>
      <c r="G118" s="84"/>
    </row>
    <row r="119" spans="1:7" ht="12.75">
      <c r="A119" s="53"/>
      <c r="B119" s="54">
        <v>750</v>
      </c>
      <c r="C119" s="54"/>
      <c r="D119" s="10" t="s">
        <v>8</v>
      </c>
      <c r="E119" s="76">
        <f>E121+E139</f>
        <v>225400</v>
      </c>
      <c r="F119" s="76">
        <f>F121+F139</f>
        <v>34800</v>
      </c>
      <c r="G119" s="84">
        <f>E119+F119</f>
        <v>260200</v>
      </c>
    </row>
    <row r="120" spans="1:7" ht="12.75">
      <c r="A120" s="53"/>
      <c r="B120" s="53"/>
      <c r="C120" s="53"/>
      <c r="D120" s="63"/>
      <c r="E120" s="79"/>
      <c r="F120" s="79"/>
      <c r="G120" s="84"/>
    </row>
    <row r="121" spans="1:7" ht="12.75">
      <c r="A121" s="53"/>
      <c r="B121" s="55">
        <v>75011</v>
      </c>
      <c r="C121" s="55"/>
      <c r="D121" s="64" t="s">
        <v>35</v>
      </c>
      <c r="E121" s="80">
        <f>SUM(E122:E137)</f>
        <v>190400</v>
      </c>
      <c r="F121" s="80">
        <f>SUM(F122:F137)</f>
        <v>34800</v>
      </c>
      <c r="G121" s="84">
        <f>E121+F121</f>
        <v>225200</v>
      </c>
    </row>
    <row r="122" spans="1:7" ht="12.75">
      <c r="A122" s="44"/>
      <c r="B122" s="44"/>
      <c r="C122" s="50"/>
      <c r="D122" s="51"/>
      <c r="E122" s="79"/>
      <c r="F122" s="79"/>
      <c r="G122" s="84"/>
    </row>
    <row r="123" spans="1:7" ht="25.5">
      <c r="A123" s="52"/>
      <c r="B123" s="52"/>
      <c r="C123" s="30">
        <v>3020</v>
      </c>
      <c r="D123" s="46" t="s">
        <v>47</v>
      </c>
      <c r="E123" s="73">
        <v>180</v>
      </c>
      <c r="F123" s="73"/>
      <c r="G123" s="84">
        <f>E123+F123</f>
        <v>180</v>
      </c>
    </row>
    <row r="124" spans="1:7" ht="12.75">
      <c r="A124" s="44"/>
      <c r="B124" s="44"/>
      <c r="C124" s="50"/>
      <c r="D124" s="51"/>
      <c r="E124" s="79"/>
      <c r="F124" s="79"/>
      <c r="G124" s="84"/>
    </row>
    <row r="125" spans="1:7" ht="25.5">
      <c r="A125" s="52"/>
      <c r="B125" s="52"/>
      <c r="C125" s="53">
        <v>4010</v>
      </c>
      <c r="D125" s="46" t="s">
        <v>26</v>
      </c>
      <c r="E125" s="73">
        <v>144700</v>
      </c>
      <c r="F125" s="73">
        <v>34800</v>
      </c>
      <c r="G125" s="84">
        <f>E125+F125</f>
        <v>179500</v>
      </c>
    </row>
    <row r="126" spans="1:7" ht="12.75">
      <c r="A126" s="52"/>
      <c r="B126" s="52"/>
      <c r="C126" s="53"/>
      <c r="D126" s="46"/>
      <c r="E126" s="73"/>
      <c r="F126" s="73"/>
      <c r="G126" s="84"/>
    </row>
    <row r="127" spans="1:7" ht="12.75">
      <c r="A127" s="52"/>
      <c r="B127" s="52"/>
      <c r="C127" s="30">
        <v>4040</v>
      </c>
      <c r="D127" s="46" t="s">
        <v>27</v>
      </c>
      <c r="E127" s="73">
        <v>10820</v>
      </c>
      <c r="F127" s="73"/>
      <c r="G127" s="84">
        <f>E127+F127</f>
        <v>10820</v>
      </c>
    </row>
    <row r="128" spans="1:7" ht="12.75">
      <c r="A128" s="52"/>
      <c r="B128" s="52"/>
      <c r="C128" s="30"/>
      <c r="D128" s="46"/>
      <c r="E128" s="73"/>
      <c r="F128" s="73"/>
      <c r="G128" s="84"/>
    </row>
    <row r="129" spans="1:7" ht="25.5">
      <c r="A129" s="52"/>
      <c r="B129" s="52"/>
      <c r="C129" s="30">
        <v>4110</v>
      </c>
      <c r="D129" s="46" t="s">
        <v>28</v>
      </c>
      <c r="E129" s="73">
        <v>26570</v>
      </c>
      <c r="F129" s="73"/>
      <c r="G129" s="84">
        <f>E129+F129</f>
        <v>26570</v>
      </c>
    </row>
    <row r="130" spans="1:7" ht="12.75">
      <c r="A130" s="52"/>
      <c r="B130" s="52"/>
      <c r="C130" s="30"/>
      <c r="D130" s="46"/>
      <c r="E130" s="73"/>
      <c r="F130" s="73"/>
      <c r="G130" s="84"/>
    </row>
    <row r="131" spans="1:7" ht="12.75">
      <c r="A131" s="52"/>
      <c r="B131" s="52"/>
      <c r="C131" s="30">
        <v>4120</v>
      </c>
      <c r="D131" s="46" t="s">
        <v>29</v>
      </c>
      <c r="E131" s="73">
        <v>3790</v>
      </c>
      <c r="F131" s="73"/>
      <c r="G131" s="84">
        <f>E131+F131</f>
        <v>3790</v>
      </c>
    </row>
    <row r="132" spans="1:7" ht="12.75">
      <c r="A132" s="52"/>
      <c r="B132" s="52"/>
      <c r="C132" s="30"/>
      <c r="D132" s="46"/>
      <c r="E132" s="73"/>
      <c r="F132" s="73"/>
      <c r="G132" s="84"/>
    </row>
    <row r="133" spans="1:7" ht="12.75">
      <c r="A133" s="52"/>
      <c r="B133" s="52"/>
      <c r="C133" s="30">
        <v>4280</v>
      </c>
      <c r="D133" s="46" t="s">
        <v>54</v>
      </c>
      <c r="E133" s="73">
        <v>120</v>
      </c>
      <c r="F133" s="73"/>
      <c r="G133" s="84">
        <f>E133+F133</f>
        <v>120</v>
      </c>
    </row>
    <row r="134" spans="1:7" ht="12.75">
      <c r="A134" s="52"/>
      <c r="B134" s="52"/>
      <c r="C134" s="30"/>
      <c r="D134" s="46"/>
      <c r="E134" s="73"/>
      <c r="F134" s="73"/>
      <c r="G134" s="84"/>
    </row>
    <row r="135" spans="1:7" ht="12.75">
      <c r="A135" s="52"/>
      <c r="B135" s="52"/>
      <c r="C135" s="30">
        <v>4410</v>
      </c>
      <c r="D135" s="46" t="s">
        <v>33</v>
      </c>
      <c r="E135" s="73">
        <v>600</v>
      </c>
      <c r="F135" s="73"/>
      <c r="G135" s="84">
        <f>E135+F135</f>
        <v>600</v>
      </c>
    </row>
    <row r="136" spans="1:7" ht="12.75">
      <c r="A136" s="52"/>
      <c r="B136" s="52"/>
      <c r="C136" s="30"/>
      <c r="D136" s="46"/>
      <c r="E136" s="73"/>
      <c r="F136" s="73"/>
      <c r="G136" s="84"/>
    </row>
    <row r="137" spans="1:7" ht="25.5">
      <c r="A137" s="52"/>
      <c r="B137" s="52"/>
      <c r="C137" s="30">
        <v>4440</v>
      </c>
      <c r="D137" s="46" t="s">
        <v>34</v>
      </c>
      <c r="E137" s="73">
        <v>3620</v>
      </c>
      <c r="F137" s="73"/>
      <c r="G137" s="84">
        <f>E137+F137</f>
        <v>3620</v>
      </c>
    </row>
    <row r="138" spans="1:7" ht="12.75">
      <c r="A138" s="52"/>
      <c r="B138" s="52"/>
      <c r="C138" s="30"/>
      <c r="D138" s="46"/>
      <c r="E138" s="73"/>
      <c r="F138" s="73"/>
      <c r="G138" s="84"/>
    </row>
    <row r="139" spans="1:7" ht="12.75">
      <c r="A139" s="56"/>
      <c r="B139" s="56">
        <v>75045</v>
      </c>
      <c r="C139" s="57"/>
      <c r="D139" s="58" t="s">
        <v>10</v>
      </c>
      <c r="E139" s="81">
        <f>SUM(E141:E155)</f>
        <v>35000</v>
      </c>
      <c r="F139" s="81">
        <f>SUM(F141:F155)</f>
        <v>0</v>
      </c>
      <c r="G139" s="84">
        <f>E139+F139</f>
        <v>35000</v>
      </c>
    </row>
    <row r="140" spans="1:7" ht="12.75">
      <c r="A140" s="56"/>
      <c r="B140" s="56"/>
      <c r="C140" s="57"/>
      <c r="D140" s="58"/>
      <c r="E140" s="73"/>
      <c r="F140" s="73"/>
      <c r="G140" s="84"/>
    </row>
    <row r="141" spans="1:7" ht="25.5">
      <c r="A141" s="52"/>
      <c r="B141" s="52"/>
      <c r="C141" s="30">
        <v>3030</v>
      </c>
      <c r="D141" s="46" t="s">
        <v>36</v>
      </c>
      <c r="E141" s="73">
        <v>8900</v>
      </c>
      <c r="F141" s="73">
        <v>2170</v>
      </c>
      <c r="G141" s="84">
        <f>E141+F141</f>
        <v>11070</v>
      </c>
    </row>
    <row r="142" spans="1:7" ht="12.75">
      <c r="A142" s="52"/>
      <c r="B142" s="52"/>
      <c r="C142" s="30"/>
      <c r="D142" s="46"/>
      <c r="E142" s="73"/>
      <c r="F142" s="73"/>
      <c r="G142" s="84"/>
    </row>
    <row r="143" spans="1:7" ht="25.5">
      <c r="A143" s="52"/>
      <c r="B143" s="52"/>
      <c r="C143" s="30">
        <v>4110</v>
      </c>
      <c r="D143" s="46" t="s">
        <v>28</v>
      </c>
      <c r="E143" s="73">
        <v>800</v>
      </c>
      <c r="F143" s="73"/>
      <c r="G143" s="84">
        <f>E143+F143</f>
        <v>800</v>
      </c>
    </row>
    <row r="144" ht="12.75">
      <c r="G144" s="84"/>
    </row>
    <row r="145" spans="1:7" ht="12.75">
      <c r="A145" s="52"/>
      <c r="B145" s="52"/>
      <c r="C145" s="30">
        <v>4120</v>
      </c>
      <c r="D145" s="46" t="s">
        <v>29</v>
      </c>
      <c r="E145" s="73">
        <v>100</v>
      </c>
      <c r="F145" s="73"/>
      <c r="G145" s="84">
        <f aca="true" t="shared" si="0" ref="G145:G187">E145+F145</f>
        <v>100</v>
      </c>
    </row>
    <row r="146" spans="1:7" ht="12.75">
      <c r="A146" s="52"/>
      <c r="B146" s="52"/>
      <c r="C146" s="30"/>
      <c r="D146" s="46"/>
      <c r="E146" s="73"/>
      <c r="F146" s="73"/>
      <c r="G146" s="84"/>
    </row>
    <row r="147" spans="1:7" ht="12.75">
      <c r="A147" s="52"/>
      <c r="B147" s="52"/>
      <c r="C147" s="30">
        <v>4170</v>
      </c>
      <c r="D147" s="46" t="s">
        <v>50</v>
      </c>
      <c r="E147" s="73">
        <v>4400</v>
      </c>
      <c r="F147" s="73"/>
      <c r="G147" s="84">
        <f t="shared" si="0"/>
        <v>4400</v>
      </c>
    </row>
    <row r="148" spans="1:7" ht="12.75">
      <c r="A148" s="52"/>
      <c r="B148" s="52"/>
      <c r="C148" s="30"/>
      <c r="D148" s="46"/>
      <c r="E148" s="73"/>
      <c r="F148" s="73"/>
      <c r="G148" s="84"/>
    </row>
    <row r="149" spans="1:7" ht="12.75">
      <c r="A149" s="52"/>
      <c r="B149" s="52"/>
      <c r="C149" s="30">
        <v>4210</v>
      </c>
      <c r="D149" s="46" t="s">
        <v>30</v>
      </c>
      <c r="E149" s="73">
        <v>15000</v>
      </c>
      <c r="F149" s="73">
        <v>-554</v>
      </c>
      <c r="G149" s="84">
        <f t="shared" si="0"/>
        <v>14446</v>
      </c>
    </row>
    <row r="150" spans="1:7" ht="12.75">
      <c r="A150" s="52"/>
      <c r="B150" s="52"/>
      <c r="C150" s="30"/>
      <c r="D150" s="46"/>
      <c r="E150" s="73"/>
      <c r="F150" s="73"/>
      <c r="G150" s="84"/>
    </row>
    <row r="151" spans="1:7" ht="12.75">
      <c r="A151" s="52"/>
      <c r="B151" s="52"/>
      <c r="C151" s="30">
        <v>4270</v>
      </c>
      <c r="D151" s="46" t="s">
        <v>51</v>
      </c>
      <c r="E151" s="73">
        <v>1700</v>
      </c>
      <c r="F151" s="73">
        <v>-1700</v>
      </c>
      <c r="G151" s="84">
        <f t="shared" si="0"/>
        <v>0</v>
      </c>
    </row>
    <row r="152" spans="1:7" ht="12.75">
      <c r="A152" s="52"/>
      <c r="B152" s="52"/>
      <c r="C152" s="30"/>
      <c r="D152" s="46"/>
      <c r="E152" s="73"/>
      <c r="F152" s="73"/>
      <c r="G152" s="84"/>
    </row>
    <row r="153" spans="1:7" ht="12.75">
      <c r="A153" s="52"/>
      <c r="B153" s="52"/>
      <c r="C153" s="30">
        <v>4300</v>
      </c>
      <c r="D153" s="46" t="s">
        <v>22</v>
      </c>
      <c r="E153" s="73">
        <v>4000</v>
      </c>
      <c r="F153" s="73">
        <v>84</v>
      </c>
      <c r="G153" s="84">
        <f t="shared" si="0"/>
        <v>4084</v>
      </c>
    </row>
    <row r="154" spans="1:7" ht="12.75">
      <c r="A154" s="52"/>
      <c r="B154" s="52"/>
      <c r="C154" s="30"/>
      <c r="D154" s="46"/>
      <c r="E154" s="73"/>
      <c r="F154" s="73"/>
      <c r="G154" s="84"/>
    </row>
    <row r="155" spans="1:7" ht="12.75">
      <c r="A155" s="52"/>
      <c r="B155" s="52"/>
      <c r="C155" s="30">
        <v>4410</v>
      </c>
      <c r="D155" s="46" t="s">
        <v>37</v>
      </c>
      <c r="E155" s="73">
        <v>100</v>
      </c>
      <c r="F155" s="73"/>
      <c r="G155" s="84">
        <f t="shared" si="0"/>
        <v>100</v>
      </c>
    </row>
    <row r="156" spans="1:7" ht="12.75">
      <c r="A156" s="52"/>
      <c r="B156" s="52"/>
      <c r="C156" s="30"/>
      <c r="D156" s="46"/>
      <c r="E156" s="73"/>
      <c r="F156" s="73"/>
      <c r="G156" s="84"/>
    </row>
    <row r="157" spans="1:7" ht="12.75">
      <c r="A157" s="38">
        <v>851</v>
      </c>
      <c r="B157" s="38"/>
      <c r="C157" s="39"/>
      <c r="D157" s="48" t="s">
        <v>11</v>
      </c>
      <c r="E157" s="76">
        <f>E159</f>
        <v>1047900</v>
      </c>
      <c r="F157" s="76">
        <f>F159</f>
        <v>-38200</v>
      </c>
      <c r="G157" s="84">
        <f t="shared" si="0"/>
        <v>1009700</v>
      </c>
    </row>
    <row r="158" spans="1:7" ht="12.75">
      <c r="A158" s="41"/>
      <c r="B158" s="41"/>
      <c r="C158" s="42"/>
      <c r="D158" s="49"/>
      <c r="E158" s="79"/>
      <c r="F158" s="79"/>
      <c r="G158" s="84"/>
    </row>
    <row r="159" spans="1:7" ht="63.75">
      <c r="A159" s="44"/>
      <c r="B159" s="44">
        <v>85156</v>
      </c>
      <c r="C159" s="50"/>
      <c r="D159" s="51" t="s">
        <v>38</v>
      </c>
      <c r="E159" s="80">
        <f>SUM(E161)</f>
        <v>1047900</v>
      </c>
      <c r="F159" s="80">
        <f>SUM(F161)</f>
        <v>-38200</v>
      </c>
      <c r="G159" s="84">
        <f t="shared" si="0"/>
        <v>1009700</v>
      </c>
    </row>
    <row r="160" spans="1:7" ht="12.75">
      <c r="A160" s="44"/>
      <c r="B160" s="44"/>
      <c r="C160" s="50"/>
      <c r="D160" s="51"/>
      <c r="E160" s="80"/>
      <c r="F160" s="80"/>
      <c r="G160" s="84"/>
    </row>
    <row r="161" spans="1:7" ht="25.5">
      <c r="A161" s="41"/>
      <c r="B161" s="41"/>
      <c r="C161" s="42">
        <v>4130</v>
      </c>
      <c r="D161" s="49" t="s">
        <v>42</v>
      </c>
      <c r="E161" s="79">
        <v>1047900</v>
      </c>
      <c r="F161" s="79">
        <v>-38200</v>
      </c>
      <c r="G161" s="84">
        <f t="shared" si="0"/>
        <v>1009700</v>
      </c>
    </row>
    <row r="162" spans="1:7" ht="12.75">
      <c r="A162" s="44"/>
      <c r="B162" s="44"/>
      <c r="C162" s="50"/>
      <c r="D162" s="51"/>
      <c r="E162" s="80"/>
      <c r="F162" s="80"/>
      <c r="G162" s="84"/>
    </row>
    <row r="163" spans="1:7" ht="38.25">
      <c r="A163" s="38">
        <v>853</v>
      </c>
      <c r="B163" s="38"/>
      <c r="C163" s="39"/>
      <c r="D163" s="48" t="s">
        <v>39</v>
      </c>
      <c r="E163" s="76">
        <f>E165+E183</f>
        <v>75000</v>
      </c>
      <c r="F163" s="76">
        <f>F165+F183</f>
        <v>5794</v>
      </c>
      <c r="G163" s="84">
        <f t="shared" si="0"/>
        <v>80794</v>
      </c>
    </row>
    <row r="164" spans="1:7" ht="12.75">
      <c r="A164" s="41"/>
      <c r="B164" s="41"/>
      <c r="C164" s="42"/>
      <c r="D164" s="49"/>
      <c r="E164" s="79"/>
      <c r="F164" s="79"/>
      <c r="G164" s="84"/>
    </row>
    <row r="165" spans="1:7" ht="25.5">
      <c r="A165" s="44"/>
      <c r="B165" s="44">
        <v>85321</v>
      </c>
      <c r="C165" s="50"/>
      <c r="D165" s="51" t="s">
        <v>40</v>
      </c>
      <c r="E165" s="80">
        <f>SUM(E167:E181)</f>
        <v>75000</v>
      </c>
      <c r="F165" s="80">
        <f>SUM(F167:F181)</f>
        <v>0</v>
      </c>
      <c r="G165" s="84">
        <f t="shared" si="0"/>
        <v>75000</v>
      </c>
    </row>
    <row r="166" spans="1:7" ht="12.75">
      <c r="A166" s="44"/>
      <c r="B166" s="44"/>
      <c r="C166" s="50"/>
      <c r="D166" s="51"/>
      <c r="E166" s="80"/>
      <c r="F166" s="80"/>
      <c r="G166" s="84"/>
    </row>
    <row r="167" spans="1:7" ht="25.5">
      <c r="A167" s="52"/>
      <c r="B167" s="52"/>
      <c r="C167" s="53">
        <v>4010</v>
      </c>
      <c r="D167" s="46" t="s">
        <v>26</v>
      </c>
      <c r="E167" s="73">
        <v>17970</v>
      </c>
      <c r="F167" s="73"/>
      <c r="G167" s="84">
        <f t="shared" si="0"/>
        <v>17970</v>
      </c>
    </row>
    <row r="168" spans="1:7" ht="12.75">
      <c r="A168" s="52"/>
      <c r="B168" s="52"/>
      <c r="C168" s="53"/>
      <c r="D168" s="46"/>
      <c r="E168" s="73"/>
      <c r="F168" s="73"/>
      <c r="G168" s="84"/>
    </row>
    <row r="169" spans="1:7" ht="12.75">
      <c r="A169" s="52"/>
      <c r="B169" s="52"/>
      <c r="C169" s="30">
        <v>4040</v>
      </c>
      <c r="D169" s="46" t="s">
        <v>27</v>
      </c>
      <c r="E169" s="73">
        <v>1590</v>
      </c>
      <c r="F169" s="73"/>
      <c r="G169" s="84">
        <f t="shared" si="0"/>
        <v>1590</v>
      </c>
    </row>
    <row r="170" spans="1:7" ht="12.75">
      <c r="A170" s="44"/>
      <c r="B170" s="44"/>
      <c r="C170" s="50"/>
      <c r="D170" s="51"/>
      <c r="E170" s="80"/>
      <c r="F170" s="80"/>
      <c r="G170" s="84"/>
    </row>
    <row r="171" spans="1:7" ht="25.5">
      <c r="A171" s="41"/>
      <c r="B171" s="41"/>
      <c r="C171" s="42">
        <v>4110</v>
      </c>
      <c r="D171" s="49" t="s">
        <v>28</v>
      </c>
      <c r="E171" s="79">
        <v>3500</v>
      </c>
      <c r="F171" s="79"/>
      <c r="G171" s="84">
        <f t="shared" si="0"/>
        <v>3500</v>
      </c>
    </row>
    <row r="172" spans="1:7" ht="12.75">
      <c r="A172" s="41"/>
      <c r="B172" s="41"/>
      <c r="C172" s="42"/>
      <c r="D172" s="49"/>
      <c r="E172" s="79"/>
      <c r="F172" s="79"/>
      <c r="G172" s="84"/>
    </row>
    <row r="173" spans="1:7" ht="12.75">
      <c r="A173" s="41"/>
      <c r="B173" s="41"/>
      <c r="C173" s="42">
        <v>4120</v>
      </c>
      <c r="D173" s="49" t="s">
        <v>29</v>
      </c>
      <c r="E173" s="79">
        <v>500</v>
      </c>
      <c r="F173" s="79"/>
      <c r="G173" s="84">
        <f t="shared" si="0"/>
        <v>500</v>
      </c>
    </row>
    <row r="174" spans="1:7" ht="12.75">
      <c r="A174" s="41"/>
      <c r="B174" s="41"/>
      <c r="C174" s="42"/>
      <c r="D174" s="49"/>
      <c r="E174" s="79"/>
      <c r="F174" s="79"/>
      <c r="G174" s="84"/>
    </row>
    <row r="175" spans="1:7" ht="12.75">
      <c r="A175" s="41"/>
      <c r="B175" s="41"/>
      <c r="C175" s="42">
        <v>4170</v>
      </c>
      <c r="D175" s="49" t="s">
        <v>50</v>
      </c>
      <c r="E175" s="79">
        <v>42060</v>
      </c>
      <c r="F175" s="79"/>
      <c r="G175" s="84">
        <f t="shared" si="0"/>
        <v>42060</v>
      </c>
    </row>
    <row r="176" spans="1:7" ht="12.75">
      <c r="A176" s="41"/>
      <c r="B176" s="41"/>
      <c r="C176" s="42"/>
      <c r="D176" s="49"/>
      <c r="E176" s="79"/>
      <c r="F176" s="79"/>
      <c r="G176" s="84"/>
    </row>
    <row r="177" spans="1:7" ht="12.75">
      <c r="A177" s="41"/>
      <c r="B177" s="41"/>
      <c r="C177" s="42">
        <v>4210</v>
      </c>
      <c r="D177" s="49" t="s">
        <v>30</v>
      </c>
      <c r="E177" s="79">
        <v>2000</v>
      </c>
      <c r="F177" s="79"/>
      <c r="G177" s="84">
        <f t="shared" si="0"/>
        <v>2000</v>
      </c>
    </row>
    <row r="178" spans="1:7" ht="12.75">
      <c r="A178" s="41"/>
      <c r="B178" s="41"/>
      <c r="C178" s="42"/>
      <c r="D178" s="49"/>
      <c r="E178" s="79"/>
      <c r="F178" s="79"/>
      <c r="G178" s="84"/>
    </row>
    <row r="179" spans="1:7" ht="12.75">
      <c r="A179" s="41"/>
      <c r="B179" s="41"/>
      <c r="C179" s="42">
        <v>4300</v>
      </c>
      <c r="D179" s="49" t="s">
        <v>22</v>
      </c>
      <c r="E179" s="79">
        <v>7000</v>
      </c>
      <c r="F179" s="79"/>
      <c r="G179" s="84">
        <f t="shared" si="0"/>
        <v>7000</v>
      </c>
    </row>
    <row r="180" spans="1:7" ht="12.75">
      <c r="A180" s="41"/>
      <c r="B180" s="41"/>
      <c r="C180" s="42"/>
      <c r="D180" s="49"/>
      <c r="E180" s="79"/>
      <c r="F180" s="79"/>
      <c r="G180" s="84"/>
    </row>
    <row r="181" spans="1:7" ht="25.5">
      <c r="A181" s="52"/>
      <c r="B181" s="52"/>
      <c r="C181" s="30">
        <v>4440</v>
      </c>
      <c r="D181" s="46" t="s">
        <v>34</v>
      </c>
      <c r="E181" s="73">
        <v>380</v>
      </c>
      <c r="F181" s="73"/>
      <c r="G181" s="84">
        <f t="shared" si="0"/>
        <v>380</v>
      </c>
    </row>
    <row r="182" spans="1:7" ht="12.75">
      <c r="A182" s="52"/>
      <c r="B182" s="52"/>
      <c r="C182" s="30"/>
      <c r="D182" s="46"/>
      <c r="E182" s="73"/>
      <c r="F182" s="73"/>
      <c r="G182" s="84"/>
    </row>
    <row r="183" spans="1:7" ht="12.75">
      <c r="A183" s="28"/>
      <c r="B183" s="56">
        <v>85334</v>
      </c>
      <c r="C183" s="30"/>
      <c r="D183" s="58" t="s">
        <v>61</v>
      </c>
      <c r="E183" s="85">
        <f>SUM(E185)</f>
        <v>0</v>
      </c>
      <c r="F183" s="85">
        <f>SUM(F185)</f>
        <v>5794</v>
      </c>
      <c r="G183" s="85">
        <f>SUM(G185)</f>
        <v>5794</v>
      </c>
    </row>
    <row r="184" spans="1:7" ht="12.75">
      <c r="A184" s="28"/>
      <c r="B184" s="56"/>
      <c r="C184" s="30"/>
      <c r="D184" s="58"/>
      <c r="E184" s="86"/>
      <c r="F184" s="86"/>
      <c r="G184" s="84"/>
    </row>
    <row r="185" spans="1:7" ht="12.75">
      <c r="A185" s="87"/>
      <c r="B185" s="87"/>
      <c r="C185" s="42">
        <v>3110</v>
      </c>
      <c r="D185" s="49" t="s">
        <v>62</v>
      </c>
      <c r="E185" s="88"/>
      <c r="F185" s="88">
        <v>5794</v>
      </c>
      <c r="G185" s="84">
        <f t="shared" si="0"/>
        <v>5794</v>
      </c>
    </row>
    <row r="186" spans="1:7" ht="12.75">
      <c r="A186" s="52"/>
      <c r="B186" s="52"/>
      <c r="C186" s="30"/>
      <c r="D186" s="46"/>
      <c r="E186" s="73"/>
      <c r="F186" s="73"/>
      <c r="G186" s="84"/>
    </row>
    <row r="187" spans="1:7" ht="12.75">
      <c r="A187" s="52"/>
      <c r="B187" s="52"/>
      <c r="C187" s="59"/>
      <c r="D187" s="60" t="s">
        <v>41</v>
      </c>
      <c r="E187" s="82">
        <f>E69+E75+E83+E119+E163+E157</f>
        <v>1674500</v>
      </c>
      <c r="F187" s="82">
        <f>F69+F75+F83+F119+F163+F157</f>
        <v>2394</v>
      </c>
      <c r="G187" s="84">
        <f t="shared" si="0"/>
        <v>1676894</v>
      </c>
    </row>
    <row r="188" spans="1:6" ht="12.75">
      <c r="A188" s="52"/>
      <c r="B188" s="52"/>
      <c r="C188" s="59"/>
      <c r="D188" s="60"/>
      <c r="E188" s="82"/>
      <c r="F188" s="82"/>
    </row>
  </sheetData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starostwo</cp:lastModifiedBy>
  <cp:lastPrinted>2006-04-10T09:55:09Z</cp:lastPrinted>
  <dcterms:created xsi:type="dcterms:W3CDTF">2000-10-24T20:52:35Z</dcterms:created>
  <dcterms:modified xsi:type="dcterms:W3CDTF">2006-04-10T09:57:18Z</dcterms:modified>
  <cp:category/>
  <cp:version/>
  <cp:contentType/>
  <cp:contentStatus/>
</cp:coreProperties>
</file>