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m.pl.02.2008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<sst xmlns="http://schemas.openxmlformats.org/spreadsheetml/2006/main" count="70" uniqueCount="62">
  <si>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</si>
  <si>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</si>
  <si>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</si>
  <si>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</si>
  <si>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</si>
  <si>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</si>
  <si>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</si>
  <si>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</si>
  <si>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</si>
  <si>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</si>
  <si>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</si>
  <si>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d)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</si>
  <si>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</si>
  <si>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</si>
  <si>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</si>
  <si>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</si>
  <si>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</si>
  <si>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</si>
  <si>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</si>
  <si>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</si>
  <si>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</si>
  <si>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</si>
  <si>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</si>
  <si>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</si>
  <si>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</si>
  <si>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</si>
  <si>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</si>
  <si>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</si>
  <si>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</si>
  <si>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</si>
  <si>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>Zmiana</t>
  </si>
  <si>
    <t>bariery techniczne:</t>
  </si>
  <si>
    <t>- dla dzieci</t>
  </si>
  <si>
    <t>- dla dorosłych</t>
  </si>
  <si>
    <t>PLAN BUDŻETU 2008</t>
  </si>
  <si>
    <t>zwrot kosztów wyposażenia stanowisk pracy  (art.26e)</t>
  </si>
  <si>
    <t>zwrot kosztów wynagrodzeń i składek na ubezpieczenia społeczne (art.26f)</t>
  </si>
  <si>
    <t>środki na podjęcie działalności gospodarczej lub rolniczej (art.12a)</t>
  </si>
  <si>
    <t>dofinansowanie do oprocentowania kredytu bankowego zaciągniętego na kontynuowanie działalności gospodarczej lub rolniczej prowadzonej przez osoby niepełnosprawne (art.13)</t>
  </si>
  <si>
    <t>g)</t>
  </si>
  <si>
    <t>h)</t>
  </si>
  <si>
    <t>i)</t>
  </si>
  <si>
    <t>k)</t>
  </si>
  <si>
    <t>l)</t>
  </si>
  <si>
    <t>j)</t>
  </si>
  <si>
    <t>szkolenia dla osób niepełnosprawnych poszukujących pracy (art..11 ust.2 pkt.1)</t>
  </si>
  <si>
    <t>staże dla osób niepełnosprawnych poszukujących pracy (art..11 ust.2 pkt.2)</t>
  </si>
  <si>
    <t>prace interwencyjne dla osób niepełnosprawnych poszukujących pracy (art..11 ust.2 pkt.3)</t>
  </si>
  <si>
    <t>przygotowania zawodowe w miejscu pracy dla osób niepełnosprawnych poszukujących pracy (art..11 ust.2 pkt.4)</t>
  </si>
  <si>
    <t>zwrot kosztów przejazdu lub zakwaterowania osobom niepełnosprawnym poszukującym pracy (art..11 ust.2 pkt.6)</t>
  </si>
  <si>
    <t>Plan po zmianach ogółem</t>
  </si>
  <si>
    <t xml:space="preserve">Plan po zmianach (wykonanie PUP) </t>
  </si>
  <si>
    <t>Plan po zmianach (wykonanie PCPR)</t>
  </si>
  <si>
    <t>z tego:</t>
  </si>
  <si>
    <t>a.</t>
  </si>
  <si>
    <t>b.</t>
  </si>
  <si>
    <t>c.</t>
  </si>
  <si>
    <t>OBSŁUGA FUNDUSZU - 2,5% WARTOŚCI WYDATKU FUNDUSZU</t>
  </si>
  <si>
    <t xml:space="preserve">Obsługa funduszu - 2% wartości wydatku funduszu w części wydatkowania z rehabilitacji zawodowej </t>
  </si>
  <si>
    <t xml:space="preserve">Obsługa funduszu - 2,5% wartości wydatku funduszu w części wydatkowania z rehabilitacji społecznej </t>
  </si>
  <si>
    <t>Obsługa funduszu - 0,5% wartości wydatku funduszu w części wydatkowania z rehabilitacji zawodowej</t>
  </si>
  <si>
    <t>Zał. do uchwały Nr XV/109/08 Rady Powiatu Toruńskiego  z  dnia  28.08.2008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</si>
</sst>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8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  <font>
      <sz val="13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140625" style="3" customWidth="1"/>
    <col min="2" max="2" width="12.00390625" style="3" bestFit="1" customWidth="1"/>
    <col min="3" max="3" width="9.140625" style="3" customWidth="1"/>
    <col min="4" max="4" width="30.28125" style="3" customWidth="1"/>
    <col min="5" max="5" width="10.140625" style="30" customWidth="1"/>
    <col min="6" max="6" width="8.57421875" style="29" customWidth="1"/>
    <col min="7" max="7" width="8.7109375" style="29" customWidth="1"/>
    <col min="8" max="8" width="10.140625" style="29" customWidth="1"/>
    <col min="9" max="9" width="10.57421875" style="29" customWidth="1"/>
    <col min="10" max="16384" width="9.140625" style="3" customWidth="1"/>
  </cols>
  <sheetData>
    <row r="1" spans="5:10" ht="16.5">
      <c r="E1" s="29"/>
      <c r="I1" s="30"/>
      <c r="J1" s="28"/>
    </row>
    <row r="2" spans="1:6" ht="15">
      <c r="A2" s="47" t="s">
        <v>61</v>
      </c>
      <c r="E2" s="29"/>
      <c r="F2" s="30"/>
    </row>
    <row r="3" ht="15">
      <c r="A3" s="47"/>
    </row>
    <row r="4" spans="1:9" s="2" customFormat="1" ht="51">
      <c r="A4" s="5" t="s">
        <v>0</v>
      </c>
      <c r="B4" s="6" t="s">
        <v>1</v>
      </c>
      <c r="C4" s="6"/>
      <c r="D4" s="7"/>
      <c r="E4" s="31" t="s">
        <v>34</v>
      </c>
      <c r="F4" s="32" t="s">
        <v>30</v>
      </c>
      <c r="G4" s="33" t="s">
        <v>50</v>
      </c>
      <c r="H4" s="34" t="s">
        <v>51</v>
      </c>
      <c r="I4" s="33" t="s">
        <v>52</v>
      </c>
    </row>
    <row r="5" spans="1:9" ht="15">
      <c r="A5" s="8"/>
      <c r="B5" s="9"/>
      <c r="C5" s="9"/>
      <c r="D5" s="9"/>
      <c r="E5" s="35"/>
      <c r="F5" s="35"/>
      <c r="G5" s="36"/>
      <c r="H5" s="37"/>
      <c r="I5" s="37"/>
    </row>
    <row r="6" spans="1:9" s="4" customFormat="1" ht="15.75">
      <c r="A6" s="10" t="s">
        <v>2</v>
      </c>
      <c r="B6" s="11"/>
      <c r="C6" s="11"/>
      <c r="D6" s="11"/>
      <c r="E6" s="38">
        <v>957234</v>
      </c>
      <c r="F6" s="38">
        <v>0</v>
      </c>
      <c r="G6" s="39">
        <v>957234</v>
      </c>
      <c r="H6" s="38">
        <f>H11</f>
        <v>358500</v>
      </c>
      <c r="I6" s="38">
        <f>I26</f>
        <v>598733.99</v>
      </c>
    </row>
    <row r="7" spans="1:9" ht="15">
      <c r="A7" s="12" t="s">
        <v>3</v>
      </c>
      <c r="B7" s="9"/>
      <c r="C7" s="9"/>
      <c r="D7" s="9"/>
      <c r="E7" s="40"/>
      <c r="F7" s="40"/>
      <c r="G7" s="41"/>
      <c r="H7" s="42"/>
      <c r="I7" s="42"/>
    </row>
    <row r="8" spans="1:9" s="4" customFormat="1" ht="15.75">
      <c r="A8" s="10" t="s">
        <v>4</v>
      </c>
      <c r="B8" s="11"/>
      <c r="C8" s="11"/>
      <c r="D8" s="11"/>
      <c r="E8" s="38">
        <f>E11+E26</f>
        <v>957224</v>
      </c>
      <c r="F8" s="38">
        <v>10</v>
      </c>
      <c r="G8" s="39">
        <f>G11+G26</f>
        <v>957233.99</v>
      </c>
      <c r="H8" s="38">
        <f>H11</f>
        <v>358500</v>
      </c>
      <c r="I8" s="38">
        <f>I26</f>
        <v>598733.99</v>
      </c>
    </row>
    <row r="9" spans="1:9" ht="15">
      <c r="A9" s="12" t="s">
        <v>3</v>
      </c>
      <c r="B9" s="9"/>
      <c r="C9" s="9"/>
      <c r="D9" s="9"/>
      <c r="E9" s="40"/>
      <c r="F9" s="40"/>
      <c r="G9" s="41"/>
      <c r="H9" s="42"/>
      <c r="I9" s="42"/>
    </row>
    <row r="10" spans="1:9" ht="15">
      <c r="A10" s="12"/>
      <c r="B10" s="9"/>
      <c r="C10" s="9"/>
      <c r="D10" s="9"/>
      <c r="E10" s="40"/>
      <c r="F10" s="40"/>
      <c r="G10" s="41"/>
      <c r="H10" s="42"/>
      <c r="I10" s="42"/>
    </row>
    <row r="11" spans="1:9" ht="15.75">
      <c r="A11" s="13" t="s">
        <v>5</v>
      </c>
      <c r="B11" s="14" t="s">
        <v>6</v>
      </c>
      <c r="C11" s="9"/>
      <c r="D11" s="9"/>
      <c r="E11" s="38">
        <v>358500</v>
      </c>
      <c r="F11" s="38">
        <f>F13+F14+F15+F16+F17+F18+F19+F20+F21+F22+F23+F24</f>
        <v>0</v>
      </c>
      <c r="G11" s="39">
        <f>G13+G14+G15+G16+G17+G18+G19+G20+G21+G22+G23+G24</f>
        <v>358500</v>
      </c>
      <c r="H11" s="38">
        <f>H13+H14+H15+H16+H17+H18+H19+H20+H21+H22+H23+H24</f>
        <v>358500</v>
      </c>
      <c r="I11" s="42"/>
    </row>
    <row r="12" spans="1:9" ht="15">
      <c r="A12" s="8"/>
      <c r="B12" s="9"/>
      <c r="C12" s="9"/>
      <c r="D12" s="9"/>
      <c r="E12" s="40"/>
      <c r="F12" s="40"/>
      <c r="G12" s="41"/>
      <c r="H12" s="42"/>
      <c r="I12" s="42"/>
    </row>
    <row r="13" spans="1:9" ht="27" customHeight="1">
      <c r="A13" s="15" t="s">
        <v>7</v>
      </c>
      <c r="B13" s="48" t="s">
        <v>8</v>
      </c>
      <c r="C13" s="49"/>
      <c r="D13" s="50"/>
      <c r="E13" s="40">
        <v>5000</v>
      </c>
      <c r="F13" s="40">
        <v>0</v>
      </c>
      <c r="G13" s="41">
        <f aca="true" t="shared" si="0" ref="G13:G19">F13+E13</f>
        <v>5000</v>
      </c>
      <c r="H13" s="40">
        <f>G13</f>
        <v>5000</v>
      </c>
      <c r="I13" s="42"/>
    </row>
    <row r="14" spans="1:9" ht="35.25" customHeight="1">
      <c r="A14" s="16" t="s">
        <v>9</v>
      </c>
      <c r="B14" s="48" t="s">
        <v>35</v>
      </c>
      <c r="C14" s="51"/>
      <c r="D14" s="52"/>
      <c r="E14" s="40">
        <v>80000</v>
      </c>
      <c r="F14" s="40">
        <v>0</v>
      </c>
      <c r="G14" s="41">
        <f t="shared" si="0"/>
        <v>80000</v>
      </c>
      <c r="H14" s="40">
        <f aca="true" t="shared" si="1" ref="H14:H24">G14</f>
        <v>80000</v>
      </c>
      <c r="I14" s="42"/>
    </row>
    <row r="15" spans="1:9" ht="31.5" customHeight="1">
      <c r="A15" s="16" t="s">
        <v>10</v>
      </c>
      <c r="B15" s="48" t="s">
        <v>36</v>
      </c>
      <c r="C15" s="49"/>
      <c r="D15" s="50"/>
      <c r="E15" s="40">
        <v>10000</v>
      </c>
      <c r="F15" s="40">
        <v>0</v>
      </c>
      <c r="G15" s="41">
        <f t="shared" si="0"/>
        <v>10000</v>
      </c>
      <c r="H15" s="40">
        <f t="shared" si="1"/>
        <v>10000</v>
      </c>
      <c r="I15" s="42"/>
    </row>
    <row r="16" spans="1:9" ht="38.25" customHeight="1">
      <c r="A16" s="16" t="s">
        <v>11</v>
      </c>
      <c r="B16" s="48" t="s">
        <v>37</v>
      </c>
      <c r="C16" s="49"/>
      <c r="D16" s="50"/>
      <c r="E16" s="40">
        <v>170000</v>
      </c>
      <c r="F16" s="40">
        <v>0</v>
      </c>
      <c r="G16" s="41">
        <f t="shared" si="0"/>
        <v>170000</v>
      </c>
      <c r="H16" s="40">
        <f t="shared" si="1"/>
        <v>170000</v>
      </c>
      <c r="I16" s="42"/>
    </row>
    <row r="17" spans="1:9" ht="36" customHeight="1">
      <c r="A17" s="16" t="s">
        <v>12</v>
      </c>
      <c r="B17" s="48" t="s">
        <v>38</v>
      </c>
      <c r="C17" s="49"/>
      <c r="D17" s="50"/>
      <c r="E17" s="40">
        <v>10000</v>
      </c>
      <c r="F17" s="40">
        <v>0</v>
      </c>
      <c r="G17" s="41">
        <f t="shared" si="0"/>
        <v>10000</v>
      </c>
      <c r="H17" s="40">
        <f t="shared" si="1"/>
        <v>10000</v>
      </c>
      <c r="I17" s="42"/>
    </row>
    <row r="18" spans="1:9" ht="18" customHeight="1">
      <c r="A18" s="16" t="s">
        <v>14</v>
      </c>
      <c r="B18" s="48" t="s">
        <v>13</v>
      </c>
      <c r="C18" s="49"/>
      <c r="D18" s="50"/>
      <c r="E18" s="40">
        <v>0</v>
      </c>
      <c r="F18" s="40">
        <v>0</v>
      </c>
      <c r="G18" s="41">
        <f t="shared" si="0"/>
        <v>0</v>
      </c>
      <c r="H18" s="40">
        <f t="shared" si="1"/>
        <v>0</v>
      </c>
      <c r="I18" s="42"/>
    </row>
    <row r="19" spans="1:9" ht="18" customHeight="1">
      <c r="A19" s="16" t="s">
        <v>39</v>
      </c>
      <c r="B19" s="48" t="s">
        <v>15</v>
      </c>
      <c r="C19" s="49"/>
      <c r="D19" s="50"/>
      <c r="E19" s="40">
        <v>0</v>
      </c>
      <c r="F19" s="40">
        <v>0</v>
      </c>
      <c r="G19" s="41">
        <f t="shared" si="0"/>
        <v>0</v>
      </c>
      <c r="H19" s="40">
        <f t="shared" si="1"/>
        <v>0</v>
      </c>
      <c r="I19" s="42"/>
    </row>
    <row r="20" spans="1:9" ht="23.25" customHeight="1">
      <c r="A20" s="16" t="s">
        <v>40</v>
      </c>
      <c r="B20" s="48" t="s">
        <v>45</v>
      </c>
      <c r="C20" s="49"/>
      <c r="D20" s="50"/>
      <c r="E20" s="40">
        <v>10000</v>
      </c>
      <c r="F20" s="40">
        <v>0</v>
      </c>
      <c r="G20" s="41">
        <f>E20+F20</f>
        <v>10000</v>
      </c>
      <c r="H20" s="40">
        <f t="shared" si="1"/>
        <v>10000</v>
      </c>
      <c r="I20" s="42"/>
    </row>
    <row r="21" spans="1:9" ht="29.25" customHeight="1">
      <c r="A21" s="16" t="s">
        <v>41</v>
      </c>
      <c r="B21" s="48" t="s">
        <v>46</v>
      </c>
      <c r="C21" s="49"/>
      <c r="D21" s="50"/>
      <c r="E21" s="40">
        <v>30000</v>
      </c>
      <c r="F21" s="40">
        <v>0</v>
      </c>
      <c r="G21" s="41">
        <f>E21+F21</f>
        <v>30000</v>
      </c>
      <c r="H21" s="40">
        <f t="shared" si="1"/>
        <v>30000</v>
      </c>
      <c r="I21" s="42"/>
    </row>
    <row r="22" spans="1:9" ht="26.25" customHeight="1">
      <c r="A22" s="16" t="s">
        <v>44</v>
      </c>
      <c r="B22" s="48" t="s">
        <v>47</v>
      </c>
      <c r="C22" s="49"/>
      <c r="D22" s="50"/>
      <c r="E22" s="40">
        <v>21500</v>
      </c>
      <c r="F22" s="40">
        <v>0</v>
      </c>
      <c r="G22" s="41">
        <f>E22+F22</f>
        <v>21500</v>
      </c>
      <c r="H22" s="40">
        <f t="shared" si="1"/>
        <v>21500</v>
      </c>
      <c r="I22" s="42"/>
    </row>
    <row r="23" spans="1:9" ht="25.5" customHeight="1">
      <c r="A23" s="16" t="s">
        <v>42</v>
      </c>
      <c r="B23" s="48" t="s">
        <v>48</v>
      </c>
      <c r="C23" s="49"/>
      <c r="D23" s="50"/>
      <c r="E23" s="40">
        <v>16000</v>
      </c>
      <c r="F23" s="40">
        <v>0</v>
      </c>
      <c r="G23" s="41">
        <f>E23+F23</f>
        <v>16000</v>
      </c>
      <c r="H23" s="40">
        <f t="shared" si="1"/>
        <v>16000</v>
      </c>
      <c r="I23" s="42"/>
    </row>
    <row r="24" spans="1:9" ht="26.25" customHeight="1">
      <c r="A24" s="16" t="s">
        <v>43</v>
      </c>
      <c r="B24" s="48" t="s">
        <v>49</v>
      </c>
      <c r="C24" s="49"/>
      <c r="D24" s="50"/>
      <c r="E24" s="40">
        <v>6000</v>
      </c>
      <c r="F24" s="40">
        <v>0</v>
      </c>
      <c r="G24" s="41">
        <f>E24+F24</f>
        <v>6000</v>
      </c>
      <c r="H24" s="40">
        <f t="shared" si="1"/>
        <v>6000</v>
      </c>
      <c r="I24" s="42"/>
    </row>
    <row r="25" spans="1:9" ht="18" customHeight="1">
      <c r="A25" s="8"/>
      <c r="B25" s="9"/>
      <c r="C25" s="9"/>
      <c r="D25" s="9"/>
      <c r="E25" s="40"/>
      <c r="F25" s="40"/>
      <c r="G25" s="41"/>
      <c r="H25" s="42"/>
      <c r="I25" s="42"/>
    </row>
    <row r="26" spans="1:9" ht="15.75">
      <c r="A26" s="13" t="s">
        <v>16</v>
      </c>
      <c r="B26" s="14" t="s">
        <v>17</v>
      </c>
      <c r="C26" s="9"/>
      <c r="D26" s="9"/>
      <c r="E26" s="38">
        <f>SUM(E28:E43)</f>
        <v>598724</v>
      </c>
      <c r="F26" s="38">
        <v>10</v>
      </c>
      <c r="G26" s="39">
        <f>G28+G29+G32+G33+G35+G36+G38+G39+G41+G42+G43</f>
        <v>598733.99</v>
      </c>
      <c r="H26" s="42"/>
      <c r="I26" s="38">
        <f>I28+I29+I32+I33+I35+I36+I39+I38+I41+I42+I43</f>
        <v>598733.99</v>
      </c>
    </row>
    <row r="27" spans="1:9" ht="15">
      <c r="A27" s="8"/>
      <c r="B27" s="9"/>
      <c r="C27" s="9"/>
      <c r="D27" s="9"/>
      <c r="E27" s="40"/>
      <c r="F27" s="40"/>
      <c r="G27" s="41"/>
      <c r="H27" s="42"/>
      <c r="I27" s="42"/>
    </row>
    <row r="28" spans="1:9" ht="27" customHeight="1">
      <c r="A28" s="16" t="s">
        <v>7</v>
      </c>
      <c r="B28" s="53" t="s">
        <v>18</v>
      </c>
      <c r="C28" s="49"/>
      <c r="D28" s="50"/>
      <c r="E28" s="40">
        <v>69980</v>
      </c>
      <c r="F28" s="40">
        <v>0</v>
      </c>
      <c r="G28" s="41">
        <f>F28+E28</f>
        <v>69980</v>
      </c>
      <c r="H28" s="42"/>
      <c r="I28" s="40">
        <f>G28</f>
        <v>69980</v>
      </c>
    </row>
    <row r="29" spans="1:9" ht="28.5" customHeight="1">
      <c r="A29" s="16" t="s">
        <v>9</v>
      </c>
      <c r="B29" s="53" t="s">
        <v>19</v>
      </c>
      <c r="C29" s="49"/>
      <c r="D29" s="50"/>
      <c r="E29" s="40">
        <v>162600</v>
      </c>
      <c r="F29" s="40">
        <v>0</v>
      </c>
      <c r="G29" s="41">
        <f>F29+E29</f>
        <v>162600</v>
      </c>
      <c r="H29" s="42"/>
      <c r="I29" s="40">
        <f>G29</f>
        <v>162600</v>
      </c>
    </row>
    <row r="30" spans="1:9" ht="23.25" customHeight="1">
      <c r="A30" s="16" t="s">
        <v>10</v>
      </c>
      <c r="B30" s="48" t="s">
        <v>20</v>
      </c>
      <c r="C30" s="49"/>
      <c r="D30" s="50"/>
      <c r="E30" s="40"/>
      <c r="F30" s="40"/>
      <c r="G30" s="41"/>
      <c r="H30" s="42"/>
      <c r="I30" s="42"/>
    </row>
    <row r="31" spans="1:9" ht="18.75" customHeight="1">
      <c r="A31" s="16"/>
      <c r="B31" s="48" t="s">
        <v>21</v>
      </c>
      <c r="C31" s="49"/>
      <c r="D31" s="50"/>
      <c r="E31" s="40"/>
      <c r="F31" s="40"/>
      <c r="G31" s="41"/>
      <c r="H31" s="42"/>
      <c r="I31" s="42"/>
    </row>
    <row r="32" spans="1:9" ht="15">
      <c r="A32" s="8"/>
      <c r="B32" s="17" t="s">
        <v>22</v>
      </c>
      <c r="C32" s="9"/>
      <c r="D32" s="9"/>
      <c r="E32" s="40">
        <v>20000</v>
      </c>
      <c r="F32" s="40">
        <v>0</v>
      </c>
      <c r="G32" s="41">
        <f>F32+E32</f>
        <v>20000</v>
      </c>
      <c r="H32" s="42"/>
      <c r="I32" s="40">
        <f aca="true" t="shared" si="2" ref="I32:I43">G32</f>
        <v>20000</v>
      </c>
    </row>
    <row r="33" spans="1:9" ht="15">
      <c r="A33" s="8"/>
      <c r="B33" s="17" t="s">
        <v>23</v>
      </c>
      <c r="C33" s="9"/>
      <c r="D33" s="9"/>
      <c r="E33" s="40">
        <v>40000</v>
      </c>
      <c r="F33" s="40">
        <v>1000</v>
      </c>
      <c r="G33" s="41">
        <f>F33+E33</f>
        <v>41000</v>
      </c>
      <c r="H33" s="42"/>
      <c r="I33" s="40">
        <f t="shared" si="2"/>
        <v>41000</v>
      </c>
    </row>
    <row r="34" spans="1:9" ht="15">
      <c r="A34" s="18"/>
      <c r="B34" s="17" t="s">
        <v>24</v>
      </c>
      <c r="C34" s="9"/>
      <c r="D34" s="9"/>
      <c r="E34" s="40"/>
      <c r="F34" s="40"/>
      <c r="G34" s="41"/>
      <c r="H34" s="42"/>
      <c r="I34" s="40"/>
    </row>
    <row r="35" spans="1:9" ht="15">
      <c r="A35" s="8"/>
      <c r="B35" s="17" t="s">
        <v>25</v>
      </c>
      <c r="C35" s="9"/>
      <c r="D35" s="9"/>
      <c r="E35" s="40">
        <v>42000</v>
      </c>
      <c r="F35" s="40">
        <v>-0.2</v>
      </c>
      <c r="G35" s="41">
        <f>F35+E35</f>
        <v>41999.8</v>
      </c>
      <c r="H35" s="42"/>
      <c r="I35" s="40">
        <f t="shared" si="2"/>
        <v>41999.8</v>
      </c>
    </row>
    <row r="36" spans="1:9" ht="15">
      <c r="A36" s="8"/>
      <c r="B36" s="17" t="s">
        <v>26</v>
      </c>
      <c r="C36" s="9"/>
      <c r="D36" s="9"/>
      <c r="E36" s="40">
        <v>23000</v>
      </c>
      <c r="F36" s="40">
        <v>-200</v>
      </c>
      <c r="G36" s="41">
        <f>F36+E36</f>
        <v>22800</v>
      </c>
      <c r="H36" s="42"/>
      <c r="I36" s="40">
        <f t="shared" si="2"/>
        <v>22800</v>
      </c>
    </row>
    <row r="37" spans="1:9" ht="15">
      <c r="A37" s="8"/>
      <c r="B37" s="17" t="s">
        <v>31</v>
      </c>
      <c r="C37" s="9"/>
      <c r="D37" s="9"/>
      <c r="E37" s="40"/>
      <c r="F37" s="40"/>
      <c r="G37" s="41"/>
      <c r="H37" s="42"/>
      <c r="I37" s="40"/>
    </row>
    <row r="38" spans="1:9" ht="15">
      <c r="A38" s="8"/>
      <c r="B38" s="25" t="s">
        <v>32</v>
      </c>
      <c r="C38" s="26"/>
      <c r="D38" s="26"/>
      <c r="E38" s="40">
        <v>1000</v>
      </c>
      <c r="F38" s="40">
        <v>-1000</v>
      </c>
      <c r="G38" s="41">
        <f>F38+E38</f>
        <v>0</v>
      </c>
      <c r="H38" s="42"/>
      <c r="I38" s="40">
        <f t="shared" si="2"/>
        <v>0</v>
      </c>
    </row>
    <row r="39" spans="1:9" ht="15">
      <c r="A39" s="8"/>
      <c r="B39" s="25" t="s">
        <v>33</v>
      </c>
      <c r="C39" s="26"/>
      <c r="D39" s="26"/>
      <c r="E39" s="40">
        <v>1000</v>
      </c>
      <c r="F39" s="40">
        <v>-0.81</v>
      </c>
      <c r="G39" s="41">
        <f>F39+E39</f>
        <v>999.19</v>
      </c>
      <c r="H39" s="42"/>
      <c r="I39" s="40">
        <f t="shared" si="2"/>
        <v>999.19</v>
      </c>
    </row>
    <row r="40" spans="1:9" ht="25.5" customHeight="1">
      <c r="A40" s="19" t="s">
        <v>11</v>
      </c>
      <c r="B40" s="48" t="s">
        <v>27</v>
      </c>
      <c r="C40" s="49"/>
      <c r="D40" s="50"/>
      <c r="E40" s="40"/>
      <c r="F40" s="40"/>
      <c r="G40" s="41"/>
      <c r="H40" s="42"/>
      <c r="I40" s="40"/>
    </row>
    <row r="41" spans="1:9" ht="15">
      <c r="A41" s="8"/>
      <c r="B41" s="17" t="s">
        <v>25</v>
      </c>
      <c r="C41" s="9"/>
      <c r="D41" s="9"/>
      <c r="E41" s="40">
        <v>60000</v>
      </c>
      <c r="F41" s="40">
        <v>201</v>
      </c>
      <c r="G41" s="41">
        <f>F41+E41</f>
        <v>60201</v>
      </c>
      <c r="H41" s="42"/>
      <c r="I41" s="40">
        <f t="shared" si="2"/>
        <v>60201</v>
      </c>
    </row>
    <row r="42" spans="1:9" ht="15">
      <c r="A42" s="8"/>
      <c r="B42" s="17" t="s">
        <v>26</v>
      </c>
      <c r="C42" s="9"/>
      <c r="D42" s="9"/>
      <c r="E42" s="40">
        <v>151004</v>
      </c>
      <c r="F42" s="40">
        <v>10</v>
      </c>
      <c r="G42" s="41">
        <f>F42+E42</f>
        <v>151014</v>
      </c>
      <c r="H42" s="42"/>
      <c r="I42" s="40">
        <f t="shared" si="2"/>
        <v>151014</v>
      </c>
    </row>
    <row r="43" spans="1:9" ht="24" customHeight="1">
      <c r="A43" s="16" t="s">
        <v>12</v>
      </c>
      <c r="B43" s="48" t="s">
        <v>28</v>
      </c>
      <c r="C43" s="49"/>
      <c r="D43" s="50"/>
      <c r="E43" s="40">
        <v>28140</v>
      </c>
      <c r="F43" s="40">
        <v>0</v>
      </c>
      <c r="G43" s="41">
        <f>F43+E43</f>
        <v>28140</v>
      </c>
      <c r="H43" s="42"/>
      <c r="I43" s="40">
        <f t="shared" si="2"/>
        <v>28140</v>
      </c>
    </row>
    <row r="44" spans="1:9" ht="15">
      <c r="A44" s="8"/>
      <c r="B44" s="17"/>
      <c r="C44" s="9"/>
      <c r="D44" s="9"/>
      <c r="E44" s="40"/>
      <c r="F44" s="40"/>
      <c r="G44" s="41"/>
      <c r="H44" s="42"/>
      <c r="I44" s="42"/>
    </row>
    <row r="45" spans="1:9" s="21" customFormat="1" ht="15.75">
      <c r="A45" s="13" t="s">
        <v>29</v>
      </c>
      <c r="B45" s="20" t="s">
        <v>57</v>
      </c>
      <c r="C45" s="14"/>
      <c r="D45" s="14"/>
      <c r="E45" s="38">
        <v>23931</v>
      </c>
      <c r="F45" s="38"/>
      <c r="G45" s="39">
        <f>G8*2.5%</f>
        <v>23930.84975</v>
      </c>
      <c r="H45" s="43"/>
      <c r="I45" s="43"/>
    </row>
    <row r="46" spans="1:9" s="21" customFormat="1" ht="15.75">
      <c r="A46" s="13"/>
      <c r="B46" s="20" t="s">
        <v>53</v>
      </c>
      <c r="C46" s="14"/>
      <c r="D46" s="14"/>
      <c r="E46" s="38"/>
      <c r="F46" s="38"/>
      <c r="G46" s="39"/>
      <c r="H46" s="43"/>
      <c r="I46" s="43"/>
    </row>
    <row r="47" spans="1:9" s="21" customFormat="1" ht="27" customHeight="1">
      <c r="A47" s="27" t="s">
        <v>54</v>
      </c>
      <c r="B47" s="54" t="s">
        <v>59</v>
      </c>
      <c r="C47" s="55"/>
      <c r="D47" s="56"/>
      <c r="E47" s="38"/>
      <c r="F47" s="38"/>
      <c r="G47" s="39"/>
      <c r="H47" s="43"/>
      <c r="I47" s="38">
        <v>14968</v>
      </c>
    </row>
    <row r="48" spans="1:9" s="21" customFormat="1" ht="15.75">
      <c r="A48" s="27"/>
      <c r="B48" s="20"/>
      <c r="C48" s="14"/>
      <c r="D48" s="14"/>
      <c r="E48" s="38"/>
      <c r="F48" s="38"/>
      <c r="G48" s="39"/>
      <c r="H48" s="43"/>
      <c r="I48" s="43"/>
    </row>
    <row r="49" spans="1:9" s="21" customFormat="1" ht="26.25" customHeight="1">
      <c r="A49" s="27" t="s">
        <v>55</v>
      </c>
      <c r="B49" s="54" t="s">
        <v>58</v>
      </c>
      <c r="C49" s="55"/>
      <c r="D49" s="56"/>
      <c r="E49" s="38"/>
      <c r="F49" s="38"/>
      <c r="G49" s="39"/>
      <c r="H49" s="43">
        <v>7170</v>
      </c>
      <c r="I49" s="43"/>
    </row>
    <row r="50" spans="1:9" s="21" customFormat="1" ht="15.75">
      <c r="A50" s="13"/>
      <c r="B50" s="20"/>
      <c r="C50" s="14"/>
      <c r="D50" s="14"/>
      <c r="E50" s="38"/>
      <c r="F50" s="38"/>
      <c r="G50" s="39"/>
      <c r="H50" s="43"/>
      <c r="I50" s="43"/>
    </row>
    <row r="51" spans="1:9" s="21" customFormat="1" ht="24.75" customHeight="1">
      <c r="A51" s="13" t="s">
        <v>56</v>
      </c>
      <c r="B51" s="54" t="s">
        <v>60</v>
      </c>
      <c r="C51" s="55"/>
      <c r="D51" s="56"/>
      <c r="E51" s="38"/>
      <c r="F51" s="38"/>
      <c r="G51" s="39"/>
      <c r="H51" s="43"/>
      <c r="I51" s="43">
        <v>1793</v>
      </c>
    </row>
    <row r="52" spans="1:9" ht="15" customHeight="1">
      <c r="A52" s="22"/>
      <c r="B52" s="23"/>
      <c r="C52" s="24"/>
      <c r="D52" s="24"/>
      <c r="E52" s="44"/>
      <c r="F52" s="44"/>
      <c r="G52" s="45"/>
      <c r="H52" s="46"/>
      <c r="I52" s="46"/>
    </row>
    <row r="53" ht="15">
      <c r="B53" s="1"/>
    </row>
    <row r="54" ht="15">
      <c r="B54" s="1"/>
    </row>
  </sheetData>
  <sheetProtection/>
  <mergeCells count="21">
    <mergeCell ref="B51:D51"/>
    <mergeCell ref="B47:D47"/>
    <mergeCell ref="B49:D49"/>
    <mergeCell ref="B30:D30"/>
    <mergeCell ref="B31:D31"/>
    <mergeCell ref="B40:D40"/>
    <mergeCell ref="B43:D43"/>
    <mergeCell ref="B28:D28"/>
    <mergeCell ref="B29:D29"/>
    <mergeCell ref="B19:D19"/>
    <mergeCell ref="B20:D20"/>
    <mergeCell ref="B21:D21"/>
    <mergeCell ref="B22:D22"/>
    <mergeCell ref="B23:D23"/>
    <mergeCell ref="B24:D24"/>
    <mergeCell ref="B17:D17"/>
    <mergeCell ref="B18:D18"/>
    <mergeCell ref="B13:D13"/>
    <mergeCell ref="B14:D14"/>
    <mergeCell ref="B15:D15"/>
    <mergeCell ref="B16:D16"/>
  </mergeCells>
  <printOptions horizontalCentered="1"/>
  <pageMargins left="0.2362204724409449" right="0.2362204724409449" top="0.5118110236220472" bottom="0.9055118110236221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2008-08-13T08:29:19Z</cp:lastPrinted>
  <dcterms:created xsi:type="dcterms:W3CDTF">2004-03-17T07:23:16Z</dcterms:created>
  <dcterms:modified xsi:type="dcterms:W3CDTF">2008-09-01T09:04:24Z</dcterms:modified>
  <cp:category/>
  <cp:version/>
  <cp:contentType/>
  <cp:contentStatus/>
</cp:coreProperties>
</file>