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<sst xmlns="http://schemas.openxmlformats.org/spreadsheetml/2006/main" count="62" uniqueCount="50">
  <si>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ADMINISTRACJA PUBLICZNA</t>
  </si>
  <si>
    <t>Komisje poborowe</t>
  </si>
  <si>
    <t>OPIEKA SPOŁECZNA</t>
  </si>
  <si>
    <t>Domy Pomocy Społecznej</t>
  </si>
  <si>
    <t>Starostwo Powiatowe</t>
  </si>
  <si>
    <t>Pozostałe odsetki</t>
  </si>
  <si>
    <t>Wpływy z usług</t>
  </si>
  <si>
    <t>Dz.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</si>
  <si>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</si>
  <si>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</si>
  <si>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</si>
  <si>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</si>
  <si>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</si>
  <si>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</si>
  <si>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.0750</t>
  </si>
  <si>
    <t xml:space="preserve">POZOSTAŁE  ZADANIA  W  ZAKRESIE  POLITYKI  SPOŁECZNEJ </t>
  </si>
  <si>
    <t>.0920</t>
  </si>
  <si>
    <t>.0830</t>
  </si>
  <si>
    <t xml:space="preserve">Dotacje celowe przekazane z budżetu państwa   na  zadania bieżące realizowane przez powiat  na podstawie porozumień  z organami administracji rządowej </t>
  </si>
  <si>
    <t>Dotacje celowe otrzymane od samorządu województwa na zadania bieżące realizowane na podstawie porozumień (umów) między j.s.t.</t>
  </si>
  <si>
    <t>TRANSPORT I ŁĄCZNOŚĆ</t>
  </si>
  <si>
    <t>Drogi publiczne powiatowe</t>
  </si>
  <si>
    <t xml:space="preserve">  </t>
  </si>
  <si>
    <t xml:space="preserve">Ośrodki  wsparcia </t>
  </si>
  <si>
    <t>Dotacje celowe otrzymane z gminy na zadania bieżące realizowane na podstawie porozumień (umów) między jednostkami samorządu terytorialnego  </t>
  </si>
  <si>
    <t xml:space="preserve">Powiatowe  Centra Pomocy  Rodzinie </t>
  </si>
  <si>
    <t>Dotacje celowe otrzymane z gminy na inwestycje i zakupy inwestycyjne realizowane na podstawie porozumień (umów) między jednostkami samorządu terytorialnego  </t>
  </si>
  <si>
    <t xml:space="preserve">Pomoc  dla  repatriantów </t>
  </si>
  <si>
    <t>Pozostała działalność</t>
  </si>
  <si>
    <t xml:space="preserve">Dotacje  rozwojowe oraz  środki  na  sfinansowanie  wspólnej  polityki  rolnej </t>
  </si>
  <si>
    <t xml:space="preserve">Dotacje  rozwojowe  </t>
  </si>
  <si>
    <t xml:space="preserve">Dotacje  rozwojowe </t>
  </si>
  <si>
    <t xml:space="preserve"> </t>
  </si>
  <si>
    <t xml:space="preserve">                                          </t>
  </si>
  <si>
    <t>PLANOWANE   DOCHODY   BUDŻETOWE    wg  stanu   na  30.09.08</t>
  </si>
  <si>
    <t>PLANOWANE   DOCHODY   BUDŻETOWE    wg  stanu   na  1.01.08</t>
  </si>
  <si>
    <t>DOCHODY   BUDŻETOWE  2009</t>
  </si>
  <si>
    <t>ZWIĘKSZENIA</t>
  </si>
  <si>
    <t>ZMNIEJSZENIA</t>
  </si>
  <si>
    <t xml:space="preserve">Dotacje celowe otrzymane    z budżetu państwa na   inwestycje  i  zakupy  inwestycyjnych  własnych powiatu </t>
  </si>
  <si>
    <t xml:space="preserve">PLANOWANE   DOCHODY  PO   ZMIANACH </t>
  </si>
  <si>
    <t xml:space="preserve">PLANOWANE   DOCHODY  </t>
  </si>
  <si>
    <t xml:space="preserve">STAN  NA   3.09.2009 </t>
  </si>
  <si>
    <t xml:space="preserve">dotacje    na  ścieżki   -    428.000   zł </t>
  </si>
  <si>
    <t>w  tym  :</t>
  </si>
  <si>
    <t>UE</t>
  </si>
  <si>
    <t xml:space="preserve">Pozostałe </t>
  </si>
  <si>
    <t>Razem  zmiany w  dochodach   na   2009 r.</t>
  </si>
  <si>
    <t xml:space="preserve">Załącznik nr 1do uchwały Nr XXIV/156/09 </t>
  </si>
  <si>
    <t>Rady Powiatu Toruńskiego z dn. 3.09.2009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</si>
</sst>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b/>
      <u val="single"/>
      <sz val="9"/>
      <name val="Arial CE"/>
      <family val="2"/>
    </font>
    <font>
      <b/>
      <u val="single"/>
      <sz val="9"/>
      <name val="Times New Roman"/>
      <family val="1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4" fillId="0" borderId="0" xfId="0" applyNumberFormat="1" applyFont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30" fillId="0" borderId="10" xfId="0" applyFont="1" applyBorder="1" applyAlignment="1">
      <alignment horizontal="center" vertical="center" shrinkToFit="1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vertical="center" wrapText="1" shrinkToFit="1"/>
    </xf>
    <xf numFmtId="3" fontId="31" fillId="0" borderId="10" xfId="0" applyNumberFormat="1" applyFont="1" applyFill="1" applyBorder="1" applyAlignment="1">
      <alignment/>
    </xf>
    <xf numFmtId="3" fontId="31" fillId="24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 shrinkToFit="1"/>
    </xf>
    <xf numFmtId="1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vertical="center" wrapText="1" shrinkToFit="1"/>
    </xf>
    <xf numFmtId="0" fontId="29" fillId="0" borderId="10" xfId="0" applyFont="1" applyBorder="1" applyAlignment="1">
      <alignment horizontal="center" vertical="center" shrinkToFit="1"/>
    </xf>
    <xf numFmtId="1" fontId="29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3" fontId="27" fillId="24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center" vertical="center" shrinkToFit="1"/>
    </xf>
    <xf numFmtId="1" fontId="29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wrapText="1"/>
    </xf>
    <xf numFmtId="3" fontId="29" fillId="0" borderId="10" xfId="0" applyNumberFormat="1" applyFont="1" applyFill="1" applyBorder="1" applyAlignment="1">
      <alignment vertical="center" shrinkToFit="1"/>
    </xf>
    <xf numFmtId="3" fontId="29" fillId="24" borderId="10" xfId="0" applyNumberFormat="1" applyFont="1" applyFill="1" applyBorder="1" applyAlignment="1">
      <alignment vertical="center" shrinkToFi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0" xfId="0" applyFont="1" applyAlignment="1">
      <alignment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3" fontId="28" fillId="0" borderId="10" xfId="0" applyNumberFormat="1" applyFont="1" applyFill="1" applyBorder="1" applyAlignment="1">
      <alignment/>
    </xf>
    <xf numFmtId="3" fontId="28" fillId="24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27" fillId="0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25390625" style="5" customWidth="1"/>
    <col min="2" max="2" width="8.125" style="1" customWidth="1"/>
    <col min="3" max="3" width="5.875" style="5" bestFit="1" customWidth="1"/>
    <col min="4" max="4" width="32.125" style="16" customWidth="1"/>
    <col min="5" max="6" width="17.625" style="8" hidden="1" customWidth="1"/>
    <col min="7" max="7" width="12.75390625" style="9" customWidth="1"/>
    <col min="8" max="8" width="12.375" style="9" customWidth="1"/>
    <col min="9" max="9" width="14.25390625" style="9" customWidth="1"/>
    <col min="10" max="10" width="14.375" style="9" customWidth="1"/>
    <col min="11" max="16384" width="9.125" style="5" customWidth="1"/>
  </cols>
  <sheetData>
    <row r="1" spans="1:10" ht="24.75" customHeight="1">
      <c r="A1" s="5" t="s">
        <v>33</v>
      </c>
      <c r="B1" s="3" t="s">
        <v>48</v>
      </c>
      <c r="E1" s="8" t="s">
        <v>22</v>
      </c>
      <c r="F1" s="8" t="s">
        <v>22</v>
      </c>
      <c r="G1" s="9" t="s">
        <v>22</v>
      </c>
      <c r="H1" s="9" t="s">
        <v>22</v>
      </c>
      <c r="I1" s="9" t="s">
        <v>22</v>
      </c>
      <c r="J1" s="9" t="s">
        <v>22</v>
      </c>
    </row>
    <row r="2" ht="15">
      <c r="B2" s="3" t="s">
        <v>49</v>
      </c>
    </row>
    <row r="3" spans="2:4" ht="11.25">
      <c r="B3" s="3"/>
      <c r="D3" s="1" t="s">
        <v>42</v>
      </c>
    </row>
    <row r="4" ht="31.5">
      <c r="D4" s="17" t="s">
        <v>36</v>
      </c>
    </row>
    <row r="5" spans="1:198" s="12" customFormat="1" ht="15">
      <c r="A5" s="6"/>
      <c r="B5" s="2"/>
      <c r="C5" s="6"/>
      <c r="D5" s="18"/>
      <c r="E5" s="10"/>
      <c r="F5" s="10"/>
      <c r="G5" s="11"/>
      <c r="H5" s="11"/>
      <c r="I5" s="11"/>
      <c r="J5" s="1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</row>
    <row r="6" spans="1:198" s="13" customFormat="1" ht="60">
      <c r="A6" s="21" t="s">
        <v>7</v>
      </c>
      <c r="B6" s="22" t="s">
        <v>9</v>
      </c>
      <c r="C6" s="21" t="s">
        <v>10</v>
      </c>
      <c r="D6" s="22" t="s">
        <v>8</v>
      </c>
      <c r="E6" s="23" t="s">
        <v>35</v>
      </c>
      <c r="F6" s="23" t="s">
        <v>34</v>
      </c>
      <c r="G6" s="24" t="s">
        <v>41</v>
      </c>
      <c r="H6" s="24" t="s">
        <v>37</v>
      </c>
      <c r="I6" s="24" t="s">
        <v>38</v>
      </c>
      <c r="J6" s="24" t="s">
        <v>40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</row>
    <row r="7" spans="1:198" ht="12">
      <c r="A7" s="25"/>
      <c r="B7" s="26"/>
      <c r="C7" s="25"/>
      <c r="D7" s="26"/>
      <c r="E7" s="27"/>
      <c r="F7" s="27"/>
      <c r="G7" s="28"/>
      <c r="H7" s="28"/>
      <c r="I7" s="28"/>
      <c r="J7" s="2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</row>
    <row r="8" spans="1:10" s="15" customFormat="1" ht="12">
      <c r="A8" s="29">
        <v>600</v>
      </c>
      <c r="B8" s="29"/>
      <c r="C8" s="30"/>
      <c r="D8" s="31" t="s">
        <v>20</v>
      </c>
      <c r="E8" s="32">
        <f>E9</f>
        <v>100000</v>
      </c>
      <c r="F8" s="32">
        <f>F9</f>
        <v>532500</v>
      </c>
      <c r="G8" s="33">
        <v>8073000</v>
      </c>
      <c r="H8" s="33">
        <f>H9</f>
        <v>0</v>
      </c>
      <c r="I8" s="33">
        <f>I9</f>
        <v>1806897</v>
      </c>
      <c r="J8" s="33">
        <f aca="true" t="shared" si="0" ref="J8:J20">G8+H8-I8</f>
        <v>6266103</v>
      </c>
    </row>
    <row r="9" spans="1:10" s="15" customFormat="1" ht="12">
      <c r="A9" s="34"/>
      <c r="B9" s="34">
        <v>60014</v>
      </c>
      <c r="C9" s="35"/>
      <c r="D9" s="36" t="s">
        <v>21</v>
      </c>
      <c r="E9" s="32">
        <f>SUM(E10:E12)</f>
        <v>100000</v>
      </c>
      <c r="F9" s="32">
        <f>SUM(F10:F12)</f>
        <v>532500</v>
      </c>
      <c r="G9" s="33">
        <v>8073000</v>
      </c>
      <c r="H9" s="33">
        <f>SUM(H10:H14)</f>
        <v>0</v>
      </c>
      <c r="I9" s="33">
        <f>SUM(I10:I14)</f>
        <v>1806897</v>
      </c>
      <c r="J9" s="33">
        <f t="shared" si="0"/>
        <v>6266103</v>
      </c>
    </row>
    <row r="10" spans="1:10" s="15" customFormat="1" ht="60" hidden="1">
      <c r="A10" s="37"/>
      <c r="B10" s="37"/>
      <c r="C10" s="38">
        <v>2310</v>
      </c>
      <c r="D10" s="39" t="s">
        <v>24</v>
      </c>
      <c r="E10" s="40">
        <v>100000</v>
      </c>
      <c r="F10" s="40">
        <v>100000</v>
      </c>
      <c r="G10" s="33">
        <v>0</v>
      </c>
      <c r="H10" s="41"/>
      <c r="I10" s="41"/>
      <c r="J10" s="33">
        <f t="shared" si="0"/>
        <v>0</v>
      </c>
    </row>
    <row r="11" spans="1:12" s="15" customFormat="1" ht="60">
      <c r="A11" s="42"/>
      <c r="B11" s="42"/>
      <c r="C11" s="43">
        <v>6610</v>
      </c>
      <c r="D11" s="44" t="s">
        <v>26</v>
      </c>
      <c r="E11" s="45"/>
      <c r="F11" s="45">
        <v>25000</v>
      </c>
      <c r="G11" s="33">
        <f>1382000+428000</f>
        <v>1810000</v>
      </c>
      <c r="H11" s="46"/>
      <c r="I11" s="46">
        <f>366935</f>
        <v>366935</v>
      </c>
      <c r="J11" s="33">
        <f t="shared" si="0"/>
        <v>1443065</v>
      </c>
      <c r="L11" s="15" t="s">
        <v>43</v>
      </c>
    </row>
    <row r="12" spans="1:10" s="15" customFormat="1" ht="60" hidden="1">
      <c r="A12" s="42"/>
      <c r="B12" s="42"/>
      <c r="C12" s="43">
        <v>6610</v>
      </c>
      <c r="D12" s="39" t="s">
        <v>26</v>
      </c>
      <c r="E12" s="45"/>
      <c r="F12" s="45">
        <v>407500</v>
      </c>
      <c r="G12" s="33">
        <v>0</v>
      </c>
      <c r="H12" s="46"/>
      <c r="I12" s="46"/>
      <c r="J12" s="33">
        <f t="shared" si="0"/>
        <v>0</v>
      </c>
    </row>
    <row r="13" spans="1:10" s="15" customFormat="1" ht="12">
      <c r="A13" s="42"/>
      <c r="B13" s="42"/>
      <c r="C13" s="47">
        <v>6208</v>
      </c>
      <c r="D13" s="48" t="s">
        <v>30</v>
      </c>
      <c r="E13" s="45"/>
      <c r="F13" s="45"/>
      <c r="G13" s="33">
        <v>3113000</v>
      </c>
      <c r="H13" s="46"/>
      <c r="I13" s="46">
        <v>1367828</v>
      </c>
      <c r="J13" s="33">
        <f t="shared" si="0"/>
        <v>1745172</v>
      </c>
    </row>
    <row r="14" spans="1:10" s="15" customFormat="1" ht="36">
      <c r="A14" s="42"/>
      <c r="B14" s="42"/>
      <c r="C14" s="43">
        <v>6430</v>
      </c>
      <c r="D14" s="49" t="s">
        <v>39</v>
      </c>
      <c r="E14" s="45"/>
      <c r="F14" s="45"/>
      <c r="G14" s="33">
        <v>2900000</v>
      </c>
      <c r="H14" s="46"/>
      <c r="I14" s="46">
        <v>72134</v>
      </c>
      <c r="J14" s="33">
        <f t="shared" si="0"/>
        <v>2827866</v>
      </c>
    </row>
    <row r="15" spans="1:10" s="14" customFormat="1" ht="12">
      <c r="A15" s="50">
        <v>750</v>
      </c>
      <c r="B15" s="51"/>
      <c r="C15" s="50"/>
      <c r="D15" s="51" t="s">
        <v>0</v>
      </c>
      <c r="E15" s="32" t="e">
        <f>#REF!+E16+E18</f>
        <v>#REF!</v>
      </c>
      <c r="F15" s="32" t="e">
        <f>#REF!+F16+F18</f>
        <v>#REF!</v>
      </c>
      <c r="G15" s="33">
        <v>3430872</v>
      </c>
      <c r="H15" s="33">
        <f>H16+H18</f>
        <v>140000</v>
      </c>
      <c r="I15" s="33">
        <f>I16+I18</f>
        <v>11941</v>
      </c>
      <c r="J15" s="33">
        <f t="shared" si="0"/>
        <v>3558931</v>
      </c>
    </row>
    <row r="16" spans="1:10" s="13" customFormat="1" ht="12">
      <c r="A16" s="52"/>
      <c r="B16" s="53">
        <v>75020</v>
      </c>
      <c r="C16" s="52"/>
      <c r="D16" s="53" t="s">
        <v>4</v>
      </c>
      <c r="E16" s="54">
        <f>SUM(E17:E17)</f>
        <v>379703</v>
      </c>
      <c r="F16" s="54">
        <f>SUM(F17:F17)</f>
        <v>379703</v>
      </c>
      <c r="G16" s="55">
        <v>2894439</v>
      </c>
      <c r="H16" s="55">
        <f>SUM(H17:H17)</f>
        <v>140000</v>
      </c>
      <c r="I16" s="55">
        <f>SUM(I17:I17)</f>
        <v>0</v>
      </c>
      <c r="J16" s="33">
        <f t="shared" si="0"/>
        <v>3034439</v>
      </c>
    </row>
    <row r="17" spans="1:10" ht="84">
      <c r="A17" s="47"/>
      <c r="B17" s="48"/>
      <c r="C17" s="47" t="s">
        <v>14</v>
      </c>
      <c r="D17" s="48" t="s">
        <v>13</v>
      </c>
      <c r="E17" s="40">
        <f>340000+1200+17000+400+21103</f>
        <v>379703</v>
      </c>
      <c r="F17" s="40">
        <f>340000+1200+17000+400+21103</f>
        <v>379703</v>
      </c>
      <c r="G17" s="33">
        <v>598000</v>
      </c>
      <c r="H17" s="41">
        <v>140000</v>
      </c>
      <c r="I17" s="41"/>
      <c r="J17" s="33">
        <f t="shared" si="0"/>
        <v>738000</v>
      </c>
    </row>
    <row r="18" spans="1:10" s="13" customFormat="1" ht="12">
      <c r="A18" s="52"/>
      <c r="B18" s="53">
        <v>75045</v>
      </c>
      <c r="C18" s="52"/>
      <c r="D18" s="53" t="s">
        <v>1</v>
      </c>
      <c r="E18" s="54">
        <f>SUM(E19:E20)</f>
        <v>63000</v>
      </c>
      <c r="F18" s="54">
        <f>SUM(F19:F20)</f>
        <v>57330</v>
      </c>
      <c r="G18" s="33">
        <v>65500</v>
      </c>
      <c r="H18" s="55">
        <f>SUM(H19:H20)</f>
        <v>0</v>
      </c>
      <c r="I18" s="55">
        <f>SUM(I19:I20)</f>
        <v>11941</v>
      </c>
      <c r="J18" s="33">
        <f t="shared" si="0"/>
        <v>53559</v>
      </c>
    </row>
    <row r="19" spans="1:10" ht="60">
      <c r="A19" s="47"/>
      <c r="B19" s="48"/>
      <c r="C19" s="47">
        <v>2110</v>
      </c>
      <c r="D19" s="48" t="s">
        <v>12</v>
      </c>
      <c r="E19" s="40">
        <v>39000</v>
      </c>
      <c r="F19" s="40">
        <v>39000</v>
      </c>
      <c r="G19" s="33">
        <v>37500</v>
      </c>
      <c r="H19" s="41"/>
      <c r="I19" s="41">
        <v>2230</v>
      </c>
      <c r="J19" s="33">
        <f t="shared" si="0"/>
        <v>35270</v>
      </c>
    </row>
    <row r="20" spans="1:10" ht="60">
      <c r="A20" s="47"/>
      <c r="B20" s="48"/>
      <c r="C20" s="47">
        <v>2120</v>
      </c>
      <c r="D20" s="48" t="s">
        <v>18</v>
      </c>
      <c r="E20" s="40">
        <v>24000</v>
      </c>
      <c r="F20" s="40">
        <v>18330</v>
      </c>
      <c r="G20" s="33">
        <v>28000</v>
      </c>
      <c r="H20" s="41"/>
      <c r="I20" s="41">
        <v>9711</v>
      </c>
      <c r="J20" s="33">
        <f t="shared" si="0"/>
        <v>18289</v>
      </c>
    </row>
    <row r="21" spans="1:10" s="14" customFormat="1" ht="12">
      <c r="A21" s="50">
        <v>852</v>
      </c>
      <c r="B21" s="51"/>
      <c r="C21" s="50"/>
      <c r="D21" s="51" t="s">
        <v>2</v>
      </c>
      <c r="E21" s="32" t="e">
        <f>#REF!+E22+#REF!+E24+E26</f>
        <v>#REF!</v>
      </c>
      <c r="F21" s="32" t="e">
        <f>#REF!+F22+#REF!+F24+F26</f>
        <v>#REF!</v>
      </c>
      <c r="G21" s="33">
        <v>10272620</v>
      </c>
      <c r="H21" s="33">
        <f>H22+H24+H26</f>
        <v>24200</v>
      </c>
      <c r="I21" s="33">
        <f>I22+I24+I26</f>
        <v>0</v>
      </c>
      <c r="J21" s="33">
        <f aca="true" t="shared" si="1" ref="J21:J38">G21+H21-I21</f>
        <v>10296820</v>
      </c>
    </row>
    <row r="22" spans="1:17" s="13" customFormat="1" ht="12">
      <c r="A22" s="52"/>
      <c r="B22" s="53">
        <v>85202</v>
      </c>
      <c r="C22" s="52"/>
      <c r="D22" s="53" t="s">
        <v>3</v>
      </c>
      <c r="E22" s="54">
        <f>SUM(E23:E23)</f>
        <v>60000</v>
      </c>
      <c r="F22" s="54">
        <f>SUM(F23:F23)</f>
        <v>100000</v>
      </c>
      <c r="G22" s="33">
        <v>9086800</v>
      </c>
      <c r="H22" s="55">
        <f>SUM(H23:H23)</f>
        <v>2100</v>
      </c>
      <c r="I22" s="55">
        <f>SUM(I23:I23)</f>
        <v>0</v>
      </c>
      <c r="J22" s="33">
        <f t="shared" si="1"/>
        <v>9088900</v>
      </c>
      <c r="Q22" s="5">
        <f>SUM(M22:P22)</f>
        <v>0</v>
      </c>
    </row>
    <row r="23" spans="1:17" ht="84">
      <c r="A23" s="47"/>
      <c r="B23" s="48"/>
      <c r="C23" s="47" t="s">
        <v>14</v>
      </c>
      <c r="D23" s="48" t="s">
        <v>13</v>
      </c>
      <c r="E23" s="40">
        <v>60000</v>
      </c>
      <c r="F23" s="40">
        <v>100000</v>
      </c>
      <c r="G23" s="33">
        <v>33700</v>
      </c>
      <c r="H23" s="41">
        <v>2100</v>
      </c>
      <c r="I23" s="41"/>
      <c r="J23" s="33">
        <f t="shared" si="1"/>
        <v>35800</v>
      </c>
      <c r="N23" s="5">
        <f>SUM(N22:N22)</f>
        <v>0</v>
      </c>
      <c r="O23" s="5">
        <f>SUM(O22:O22)</f>
        <v>0</v>
      </c>
      <c r="P23" s="5">
        <f>SUM(P22:P22)</f>
        <v>0</v>
      </c>
      <c r="Q23" s="5">
        <f>SUM(M23:P23)</f>
        <v>0</v>
      </c>
    </row>
    <row r="24" spans="1:10" s="13" customFormat="1" ht="12">
      <c r="A24" s="52"/>
      <c r="B24" s="53">
        <v>85203</v>
      </c>
      <c r="C24" s="52"/>
      <c r="D24" s="36" t="s">
        <v>23</v>
      </c>
      <c r="E24" s="54">
        <f>SUM(E25:E25)</f>
        <v>697000</v>
      </c>
      <c r="F24" s="54">
        <f>SUM(F25:F25)</f>
        <v>726800</v>
      </c>
      <c r="G24" s="33">
        <v>750000</v>
      </c>
      <c r="H24" s="55">
        <f>SUM(H25:H25)</f>
        <v>19100</v>
      </c>
      <c r="I24" s="55">
        <f>SUM(I25:I25)</f>
        <v>0</v>
      </c>
      <c r="J24" s="33">
        <f t="shared" si="1"/>
        <v>769100</v>
      </c>
    </row>
    <row r="25" spans="1:10" ht="60">
      <c r="A25" s="47"/>
      <c r="B25" s="48"/>
      <c r="C25" s="47">
        <v>2110</v>
      </c>
      <c r="D25" s="48" t="s">
        <v>12</v>
      </c>
      <c r="E25" s="40">
        <v>697000</v>
      </c>
      <c r="F25" s="40">
        <v>726800</v>
      </c>
      <c r="G25" s="33">
        <v>750000</v>
      </c>
      <c r="H25" s="41">
        <v>19100</v>
      </c>
      <c r="I25" s="41"/>
      <c r="J25" s="33">
        <f t="shared" si="1"/>
        <v>769100</v>
      </c>
    </row>
    <row r="26" spans="1:10" s="13" customFormat="1" ht="12">
      <c r="A26" s="52"/>
      <c r="B26" s="53">
        <v>85218</v>
      </c>
      <c r="C26" s="52"/>
      <c r="D26" s="53" t="s">
        <v>25</v>
      </c>
      <c r="E26" s="54">
        <f>SUM(E29:E29)</f>
        <v>0</v>
      </c>
      <c r="F26" s="54">
        <f>SUM(F29:F29)</f>
        <v>3000</v>
      </c>
      <c r="G26" s="33">
        <v>4850</v>
      </c>
      <c r="H26" s="55">
        <f>SUM(H27:H29)</f>
        <v>3000</v>
      </c>
      <c r="I26" s="55">
        <f>SUM(I27:I29)</f>
        <v>0</v>
      </c>
      <c r="J26" s="33">
        <f t="shared" si="1"/>
        <v>7850</v>
      </c>
    </row>
    <row r="27" spans="1:10" s="13" customFormat="1" ht="12">
      <c r="A27" s="52"/>
      <c r="B27" s="53"/>
      <c r="C27" s="56" t="s">
        <v>17</v>
      </c>
      <c r="D27" s="57" t="s">
        <v>6</v>
      </c>
      <c r="E27" s="54"/>
      <c r="F27" s="54"/>
      <c r="G27" s="33">
        <v>350</v>
      </c>
      <c r="H27" s="41"/>
      <c r="I27" s="41"/>
      <c r="J27" s="33">
        <f t="shared" si="1"/>
        <v>350</v>
      </c>
    </row>
    <row r="28" spans="1:10" s="13" customFormat="1" ht="12">
      <c r="A28" s="52"/>
      <c r="B28" s="53"/>
      <c r="C28" s="56" t="s">
        <v>16</v>
      </c>
      <c r="D28" s="57" t="s">
        <v>5</v>
      </c>
      <c r="E28" s="54"/>
      <c r="F28" s="54"/>
      <c r="G28" s="33">
        <v>1500</v>
      </c>
      <c r="H28" s="41"/>
      <c r="I28" s="41"/>
      <c r="J28" s="33">
        <f t="shared" si="1"/>
        <v>1500</v>
      </c>
    </row>
    <row r="29" spans="1:10" ht="36">
      <c r="A29" s="47"/>
      <c r="B29" s="48"/>
      <c r="C29" s="47">
        <v>2130</v>
      </c>
      <c r="D29" s="48" t="s">
        <v>11</v>
      </c>
      <c r="E29" s="40"/>
      <c r="F29" s="40">
        <v>3000</v>
      </c>
      <c r="G29" s="33">
        <v>3000</v>
      </c>
      <c r="H29" s="41">
        <v>3000</v>
      </c>
      <c r="I29" s="41"/>
      <c r="J29" s="33">
        <f t="shared" si="1"/>
        <v>6000</v>
      </c>
    </row>
    <row r="30" spans="1:10" s="14" customFormat="1" ht="24">
      <c r="A30" s="50">
        <v>853</v>
      </c>
      <c r="B30" s="51"/>
      <c r="C30" s="58"/>
      <c r="D30" s="51" t="s">
        <v>15</v>
      </c>
      <c r="E30" s="32" t="e">
        <f>#REF!+#REF!+E32+E34</f>
        <v>#REF!</v>
      </c>
      <c r="F30" s="32" t="e">
        <f>#REF!+#REF!+F32+F34</f>
        <v>#REF!</v>
      </c>
      <c r="G30" s="33">
        <v>4246590</v>
      </c>
      <c r="H30" s="33">
        <f>H32+H34</f>
        <v>20</v>
      </c>
      <c r="I30" s="33">
        <f>I32+I34</f>
        <v>0</v>
      </c>
      <c r="J30" s="33">
        <f t="shared" si="1"/>
        <v>4246610</v>
      </c>
    </row>
    <row r="31" spans="1:10" ht="48.75" customHeight="1" hidden="1">
      <c r="A31" s="47"/>
      <c r="B31" s="48"/>
      <c r="C31" s="56">
        <v>2338</v>
      </c>
      <c r="D31" s="48" t="s">
        <v>19</v>
      </c>
      <c r="E31" s="40">
        <v>0</v>
      </c>
      <c r="F31" s="40">
        <v>0</v>
      </c>
      <c r="G31" s="33">
        <v>0</v>
      </c>
      <c r="H31" s="41"/>
      <c r="I31" s="41"/>
      <c r="J31" s="33">
        <f t="shared" si="1"/>
        <v>0</v>
      </c>
    </row>
    <row r="32" spans="1:10" s="13" customFormat="1" ht="12" hidden="1">
      <c r="A32" s="52"/>
      <c r="B32" s="53">
        <v>85334</v>
      </c>
      <c r="C32" s="52"/>
      <c r="D32" s="53" t="s">
        <v>27</v>
      </c>
      <c r="E32" s="54">
        <f>SUM(E33:E33)</f>
        <v>0</v>
      </c>
      <c r="F32" s="54">
        <f>SUM(F33:F33)</f>
        <v>6538</v>
      </c>
      <c r="G32" s="33">
        <v>0</v>
      </c>
      <c r="H32" s="55">
        <f>SUM(H33:H33)</f>
        <v>0</v>
      </c>
      <c r="I32" s="55">
        <f>SUM(I33:I33)</f>
        <v>0</v>
      </c>
      <c r="J32" s="33">
        <f t="shared" si="1"/>
        <v>0</v>
      </c>
    </row>
    <row r="33" spans="1:10" ht="60" hidden="1">
      <c r="A33" s="47"/>
      <c r="B33" s="48"/>
      <c r="C33" s="47">
        <v>2110</v>
      </c>
      <c r="D33" s="48" t="s">
        <v>12</v>
      </c>
      <c r="E33" s="40"/>
      <c r="F33" s="40">
        <v>6538</v>
      </c>
      <c r="G33" s="33">
        <v>0</v>
      </c>
      <c r="H33" s="41"/>
      <c r="I33" s="41"/>
      <c r="J33" s="33">
        <f t="shared" si="1"/>
        <v>0</v>
      </c>
    </row>
    <row r="34" spans="1:10" s="13" customFormat="1" ht="12">
      <c r="A34" s="52"/>
      <c r="B34" s="53">
        <v>85395</v>
      </c>
      <c r="C34" s="52"/>
      <c r="D34" s="53" t="s">
        <v>28</v>
      </c>
      <c r="E34" s="54">
        <f>SUM(E35:E38)</f>
        <v>0</v>
      </c>
      <c r="F34" s="54">
        <f>SUM(F35:F38)</f>
        <v>891663</v>
      </c>
      <c r="G34" s="33">
        <v>3253573</v>
      </c>
      <c r="H34" s="55">
        <f>SUM(H35:H38)</f>
        <v>20</v>
      </c>
      <c r="I34" s="55">
        <f>SUM(I35:I38)</f>
        <v>0</v>
      </c>
      <c r="J34" s="33">
        <f t="shared" si="1"/>
        <v>3253593</v>
      </c>
    </row>
    <row r="35" spans="1:10" ht="36">
      <c r="A35" s="47"/>
      <c r="B35" s="48"/>
      <c r="C35" s="47">
        <v>2008</v>
      </c>
      <c r="D35" s="48" t="s">
        <v>29</v>
      </c>
      <c r="E35" s="40"/>
      <c r="F35" s="40">
        <v>854730</v>
      </c>
      <c r="G35" s="33">
        <v>2843700</v>
      </c>
      <c r="H35" s="41">
        <v>17</v>
      </c>
      <c r="I35" s="41"/>
      <c r="J35" s="33">
        <f t="shared" si="1"/>
        <v>2843717</v>
      </c>
    </row>
    <row r="36" spans="1:10" ht="36">
      <c r="A36" s="47"/>
      <c r="B36" s="48"/>
      <c r="C36" s="59">
        <v>2009</v>
      </c>
      <c r="D36" s="48" t="s">
        <v>29</v>
      </c>
      <c r="E36" s="40"/>
      <c r="F36" s="40">
        <v>29453</v>
      </c>
      <c r="G36" s="33">
        <v>168798</v>
      </c>
      <c r="H36" s="41">
        <v>3</v>
      </c>
      <c r="I36" s="41"/>
      <c r="J36" s="33">
        <f t="shared" si="1"/>
        <v>168801</v>
      </c>
    </row>
    <row r="37" spans="1:10" ht="12" hidden="1">
      <c r="A37" s="47"/>
      <c r="B37" s="48"/>
      <c r="C37" s="47">
        <v>6208</v>
      </c>
      <c r="D37" s="48" t="s">
        <v>30</v>
      </c>
      <c r="E37" s="40"/>
      <c r="F37" s="40">
        <v>7225</v>
      </c>
      <c r="G37" s="33">
        <v>0</v>
      </c>
      <c r="H37" s="41"/>
      <c r="I37" s="41"/>
      <c r="J37" s="33">
        <f t="shared" si="1"/>
        <v>0</v>
      </c>
    </row>
    <row r="38" spans="1:10" ht="12" hidden="1">
      <c r="A38" s="47"/>
      <c r="B38" s="48"/>
      <c r="C38" s="59">
        <v>6209</v>
      </c>
      <c r="D38" s="48" t="s">
        <v>31</v>
      </c>
      <c r="E38" s="40"/>
      <c r="F38" s="40">
        <v>255</v>
      </c>
      <c r="G38" s="33">
        <v>0</v>
      </c>
      <c r="H38" s="41"/>
      <c r="I38" s="41"/>
      <c r="J38" s="33">
        <f t="shared" si="1"/>
        <v>0</v>
      </c>
    </row>
    <row r="39" spans="1:10" s="14" customFormat="1" ht="24">
      <c r="A39" s="50"/>
      <c r="B39" s="51"/>
      <c r="C39" s="50"/>
      <c r="D39" s="57" t="s">
        <v>47</v>
      </c>
      <c r="E39" s="32" t="e">
        <f>#REF!+#REF!+#REF!+#REF!+E15+#REF!+#REF!+E21+#REF!+#REF!+#REF!+E30+E8+#REF!</f>
        <v>#REF!</v>
      </c>
      <c r="F39" s="32" t="e">
        <f>#REF!+#REF!+#REF!+#REF!+F15+#REF!+#REF!+F21+#REF!+#REF!+#REF!+F30+F8+#REF!</f>
        <v>#REF!</v>
      </c>
      <c r="G39" s="33">
        <v>62271807</v>
      </c>
      <c r="H39" s="33">
        <f>H15+H21+H30+H8</f>
        <v>164220</v>
      </c>
      <c r="I39" s="33">
        <f>I15+I21+I30+I8</f>
        <v>1818838</v>
      </c>
      <c r="J39" s="33">
        <f>G39+H39-I39</f>
        <v>60617189</v>
      </c>
    </row>
    <row r="40" spans="1:13" ht="12">
      <c r="A40" s="47"/>
      <c r="B40" s="48"/>
      <c r="C40" s="47" t="s">
        <v>44</v>
      </c>
      <c r="D40" s="48" t="s">
        <v>45</v>
      </c>
      <c r="E40" s="40" t="e">
        <f>#REF!+E35+E36+#REF!+#REF!+E37+E38</f>
        <v>#REF!</v>
      </c>
      <c r="F40" s="40" t="e">
        <f>#REF!+F35+F36+#REF!+#REF!+F37+F38</f>
        <v>#REF!</v>
      </c>
      <c r="G40" s="41">
        <v>6256535</v>
      </c>
      <c r="H40" s="41">
        <f>H35+H36+H13</f>
        <v>20</v>
      </c>
      <c r="I40" s="41">
        <f>I35+I36+I13</f>
        <v>1367828</v>
      </c>
      <c r="J40" s="33">
        <f>G40+H40-I40</f>
        <v>4888727</v>
      </c>
      <c r="M40" s="20"/>
    </row>
    <row r="41" spans="1:10" ht="12">
      <c r="A41" s="47"/>
      <c r="B41" s="48"/>
      <c r="C41" s="47"/>
      <c r="D41" s="48" t="s">
        <v>46</v>
      </c>
      <c r="E41" s="54" t="e">
        <f>E39-E40</f>
        <v>#REF!</v>
      </c>
      <c r="F41" s="54" t="e">
        <f>F39-F40</f>
        <v>#REF!</v>
      </c>
      <c r="G41" s="55">
        <f>G39-G40</f>
        <v>56015272</v>
      </c>
      <c r="H41" s="55">
        <f>H39-H40</f>
        <v>164200</v>
      </c>
      <c r="I41" s="55">
        <f>I39-I40</f>
        <v>451010</v>
      </c>
      <c r="J41" s="33">
        <f>G41+H41-I41</f>
        <v>55728462</v>
      </c>
    </row>
    <row r="42" spans="1:10" ht="12">
      <c r="A42" s="47"/>
      <c r="B42" s="48"/>
      <c r="C42" s="47"/>
      <c r="D42" s="48"/>
      <c r="E42" s="60"/>
      <c r="F42" s="60"/>
      <c r="G42" s="33">
        <v>0</v>
      </c>
      <c r="H42" s="61"/>
      <c r="I42" s="61"/>
      <c r="J42" s="33">
        <f>G42+H42-I42</f>
        <v>0</v>
      </c>
    </row>
    <row r="43" spans="2:10" s="7" customFormat="1" ht="15">
      <c r="B43" s="4"/>
      <c r="D43" s="19"/>
      <c r="E43" s="8"/>
      <c r="F43" s="8"/>
      <c r="G43" s="9"/>
      <c r="H43" s="9"/>
      <c r="I43" s="9"/>
      <c r="J43" s="9"/>
    </row>
    <row r="44" spans="1:4" ht="15">
      <c r="A44" s="7"/>
      <c r="B44" s="4"/>
      <c r="C44" s="7"/>
      <c r="D44" s="19"/>
    </row>
    <row r="45" spans="1:4" ht="15">
      <c r="A45" s="7"/>
      <c r="B45" s="4"/>
      <c r="C45" s="7"/>
      <c r="D45" s="19"/>
    </row>
    <row r="46" spans="1:4" ht="15">
      <c r="A46" s="7"/>
      <c r="B46" s="4"/>
      <c r="C46" s="7"/>
      <c r="D46" s="19"/>
    </row>
    <row r="47" spans="1:4" ht="15">
      <c r="A47" s="7"/>
      <c r="B47" s="4"/>
      <c r="C47" s="7"/>
      <c r="D47" s="19"/>
    </row>
    <row r="48" spans="1:4" ht="15">
      <c r="A48" s="7"/>
      <c r="B48" s="4"/>
      <c r="C48" s="7"/>
      <c r="D48" s="19"/>
    </row>
    <row r="49" spans="1:4" ht="15">
      <c r="A49" s="7"/>
      <c r="B49" s="4"/>
      <c r="C49" s="7"/>
      <c r="D49" s="19"/>
    </row>
    <row r="50" spans="1:4" ht="15">
      <c r="A50" s="7"/>
      <c r="B50" s="4"/>
      <c r="C50" s="7"/>
      <c r="D50" s="19"/>
    </row>
    <row r="51" spans="1:4" ht="15">
      <c r="A51" s="7"/>
      <c r="B51" s="4"/>
      <c r="C51" s="7"/>
      <c r="D51" s="19"/>
    </row>
    <row r="52" spans="1:4" ht="15">
      <c r="A52" s="7"/>
      <c r="B52" s="4"/>
      <c r="C52" s="7"/>
      <c r="D52" s="19"/>
    </row>
    <row r="53" spans="1:4" ht="15">
      <c r="A53" s="7"/>
      <c r="B53" s="4"/>
      <c r="C53" s="7"/>
      <c r="D53" s="19"/>
    </row>
    <row r="54" spans="1:4" ht="15">
      <c r="A54" s="7"/>
      <c r="B54" s="4"/>
      <c r="C54" s="7"/>
      <c r="D54" s="19"/>
    </row>
    <row r="55" spans="1:4" ht="15">
      <c r="A55" s="7"/>
      <c r="B55" s="4"/>
      <c r="C55" s="7"/>
      <c r="D55" s="19"/>
    </row>
    <row r="56" spans="1:4" ht="15">
      <c r="A56" s="7"/>
      <c r="B56" s="4"/>
      <c r="C56" s="7"/>
      <c r="D56" s="19"/>
    </row>
    <row r="57" spans="1:4" ht="15">
      <c r="A57" s="7"/>
      <c r="B57" s="4"/>
      <c r="C57" s="7"/>
      <c r="D57" s="19"/>
    </row>
    <row r="58" spans="1:4" ht="15">
      <c r="A58" s="7"/>
      <c r="B58" s="4"/>
      <c r="C58" s="7"/>
      <c r="D58" s="19"/>
    </row>
    <row r="59" spans="1:4" ht="15">
      <c r="A59" s="7"/>
      <c r="B59" s="4"/>
      <c r="C59" s="7"/>
      <c r="D59" s="19"/>
    </row>
    <row r="60" spans="1:4" ht="15">
      <c r="A60" s="7"/>
      <c r="B60" s="4"/>
      <c r="C60" s="7"/>
      <c r="D60" s="19"/>
    </row>
    <row r="61" spans="1:4" ht="15">
      <c r="A61" s="7"/>
      <c r="B61" s="4"/>
      <c r="C61" s="7"/>
      <c r="D61" s="19"/>
    </row>
    <row r="62" spans="1:4" ht="15">
      <c r="A62" s="7"/>
      <c r="B62" s="4"/>
      <c r="C62" s="7"/>
      <c r="D62" s="19"/>
    </row>
    <row r="63" spans="1:4" ht="15">
      <c r="A63" s="7"/>
      <c r="B63" s="4"/>
      <c r="C63" s="7"/>
      <c r="D63" s="19"/>
    </row>
    <row r="64" spans="1:4" ht="15">
      <c r="A64" s="7"/>
      <c r="B64" s="4"/>
      <c r="C64" s="7"/>
      <c r="D64" s="19"/>
    </row>
    <row r="65" spans="1:4" ht="15">
      <c r="A65" s="7" t="s">
        <v>32</v>
      </c>
      <c r="B65" s="4"/>
      <c r="C65" s="7"/>
      <c r="D65" s="19"/>
    </row>
    <row r="66" spans="1:4" ht="15">
      <c r="A66" s="7"/>
      <c r="B66" s="4"/>
      <c r="C66" s="7"/>
      <c r="D66" s="19"/>
    </row>
    <row r="67" spans="1:4" ht="15">
      <c r="A67" s="7"/>
      <c r="B67" s="4"/>
      <c r="C67" s="7"/>
      <c r="D67" s="19"/>
    </row>
    <row r="68" spans="1:4" ht="15">
      <c r="A68" s="7"/>
      <c r="B68" s="4"/>
      <c r="C68" s="7"/>
      <c r="D68" s="19"/>
    </row>
    <row r="69" spans="1:4" ht="15">
      <c r="A69" s="7"/>
      <c r="B69" s="4"/>
      <c r="C69" s="7"/>
      <c r="D69" s="19"/>
    </row>
    <row r="70" spans="1:4" ht="15">
      <c r="A70" s="7"/>
      <c r="B70" s="4"/>
      <c r="C70" s="7"/>
      <c r="D70" s="19"/>
    </row>
    <row r="71" spans="1:4" ht="15">
      <c r="A71" s="7"/>
      <c r="B71" s="4"/>
      <c r="C71" s="7"/>
      <c r="D71" s="19"/>
    </row>
    <row r="72" spans="1:4" ht="15">
      <c r="A72" s="7"/>
      <c r="B72" s="4"/>
      <c r="C72" s="7"/>
      <c r="D72" s="19"/>
    </row>
    <row r="73" spans="1:4" ht="15">
      <c r="A73" s="7"/>
      <c r="B73" s="4"/>
      <c r="C73" s="7"/>
      <c r="D73" s="19"/>
    </row>
    <row r="74" spans="1:4" ht="15">
      <c r="A74" s="7"/>
      <c r="B74" s="4"/>
      <c r="C74" s="7"/>
      <c r="D74" s="19"/>
    </row>
    <row r="75" spans="1:4" ht="15">
      <c r="A75" s="7"/>
      <c r="B75" s="4"/>
      <c r="C75" s="7"/>
      <c r="D75" s="19"/>
    </row>
    <row r="76" spans="1:4" ht="15">
      <c r="A76" s="7"/>
      <c r="B76" s="4"/>
      <c r="C76" s="7"/>
      <c r="D76" s="19"/>
    </row>
    <row r="77" spans="1:4" ht="15">
      <c r="A77" s="7"/>
      <c r="B77" s="4"/>
      <c r="C77" s="7"/>
      <c r="D77" s="19"/>
    </row>
    <row r="78" spans="1:4" ht="15">
      <c r="A78" s="7"/>
      <c r="B78" s="4"/>
      <c r="C78" s="7"/>
      <c r="D78" s="19"/>
    </row>
    <row r="79" spans="1:4" ht="15">
      <c r="A79" s="7"/>
      <c r="B79" s="4"/>
      <c r="C79" s="7"/>
      <c r="D79" s="19"/>
    </row>
    <row r="80" spans="1:4" ht="15">
      <c r="A80" s="7"/>
      <c r="B80" s="4"/>
      <c r="C80" s="7"/>
      <c r="D80" s="19"/>
    </row>
    <row r="81" spans="1:4" ht="15">
      <c r="A81" s="7"/>
      <c r="B81" s="4"/>
      <c r="C81" s="7"/>
      <c r="D81" s="19"/>
    </row>
    <row r="82" spans="1:4" ht="15">
      <c r="A82" s="7"/>
      <c r="B82" s="4"/>
      <c r="C82" s="7"/>
      <c r="D82" s="19"/>
    </row>
    <row r="83" spans="1:4" ht="15">
      <c r="A83" s="7"/>
      <c r="B83" s="4"/>
      <c r="C83" s="7"/>
      <c r="D83" s="19"/>
    </row>
    <row r="84" spans="1:4" ht="15">
      <c r="A84" s="7"/>
      <c r="B84" s="4"/>
      <c r="C84" s="7"/>
      <c r="D84" s="19"/>
    </row>
    <row r="85" spans="1:4" ht="15">
      <c r="A85" s="7"/>
      <c r="B85" s="4"/>
      <c r="C85" s="7"/>
      <c r="D85" s="19"/>
    </row>
    <row r="86" spans="1:4" ht="15">
      <c r="A86" s="7"/>
      <c r="B86" s="4"/>
      <c r="C86" s="7"/>
      <c r="D86" s="19"/>
    </row>
    <row r="87" spans="1:4" ht="15">
      <c r="A87" s="7"/>
      <c r="B87" s="4"/>
      <c r="C87" s="7"/>
      <c r="D87" s="19"/>
    </row>
    <row r="88" spans="1:4" ht="15">
      <c r="A88" s="7"/>
      <c r="B88" s="4"/>
      <c r="C88" s="7"/>
      <c r="D88" s="19"/>
    </row>
    <row r="89" spans="1:4" ht="15">
      <c r="A89" s="7"/>
      <c r="B89" s="4"/>
      <c r="C89" s="7"/>
      <c r="D89" s="19"/>
    </row>
    <row r="90" spans="1:4" ht="15">
      <c r="A90" s="7"/>
      <c r="B90" s="4"/>
      <c r="C90" s="7"/>
      <c r="D90" s="19"/>
    </row>
    <row r="91" spans="1:4" ht="15">
      <c r="A91" s="7"/>
      <c r="B91" s="4"/>
      <c r="C91" s="7"/>
      <c r="D91" s="19"/>
    </row>
    <row r="92" spans="1:4" ht="15">
      <c r="A92" s="7"/>
      <c r="B92" s="4"/>
      <c r="C92" s="7"/>
      <c r="D92" s="19"/>
    </row>
    <row r="93" spans="1:4" ht="15">
      <c r="A93" s="7"/>
      <c r="B93" s="4"/>
      <c r="C93" s="7"/>
      <c r="D93" s="19"/>
    </row>
    <row r="94" spans="1:4" ht="15">
      <c r="A94" s="7"/>
      <c r="B94" s="4"/>
      <c r="C94" s="7"/>
      <c r="D94" s="19"/>
    </row>
    <row r="95" spans="1:4" ht="15">
      <c r="A95" s="7"/>
      <c r="B95" s="4"/>
      <c r="C95" s="7"/>
      <c r="D95" s="19"/>
    </row>
    <row r="96" spans="1:4" ht="15">
      <c r="A96" s="7"/>
      <c r="B96" s="4"/>
      <c r="C96" s="7"/>
      <c r="D96" s="19"/>
    </row>
    <row r="97" spans="1:4" ht="15">
      <c r="A97" s="7"/>
      <c r="B97" s="4"/>
      <c r="C97" s="7"/>
      <c r="D97" s="19"/>
    </row>
    <row r="98" spans="1:4" ht="15">
      <c r="A98" s="7"/>
      <c r="B98" s="4"/>
      <c r="C98" s="7"/>
      <c r="D98" s="19"/>
    </row>
    <row r="99" spans="1:4" ht="15">
      <c r="A99" s="7"/>
      <c r="B99" s="4"/>
      <c r="C99" s="7"/>
      <c r="D99" s="19"/>
    </row>
    <row r="100" spans="1:4" ht="15">
      <c r="A100" s="7"/>
      <c r="B100" s="4"/>
      <c r="C100" s="7"/>
      <c r="D100" s="19"/>
    </row>
    <row r="101" spans="1:4" ht="15">
      <c r="A101" s="7"/>
      <c r="B101" s="4"/>
      <c r="C101" s="7"/>
      <c r="D101" s="19"/>
    </row>
    <row r="102" spans="1:4" ht="15">
      <c r="A102" s="7"/>
      <c r="B102" s="4"/>
      <c r="C102" s="7"/>
      <c r="D102" s="19"/>
    </row>
    <row r="103" spans="1:4" ht="15">
      <c r="A103" s="7"/>
      <c r="B103" s="4"/>
      <c r="C103" s="7"/>
      <c r="D103" s="19"/>
    </row>
    <row r="104" spans="1:4" ht="15">
      <c r="A104" s="7"/>
      <c r="B104" s="4"/>
      <c r="C104" s="7"/>
      <c r="D104" s="19"/>
    </row>
    <row r="105" spans="1:4" ht="15">
      <c r="A105" s="7"/>
      <c r="B105" s="4"/>
      <c r="C105" s="7"/>
      <c r="D105" s="19"/>
    </row>
    <row r="106" spans="1:4" ht="15">
      <c r="A106" s="7"/>
      <c r="B106" s="4"/>
      <c r="C106" s="7"/>
      <c r="D106" s="19"/>
    </row>
    <row r="107" spans="1:4" ht="15">
      <c r="A107" s="7"/>
      <c r="B107" s="4"/>
      <c r="C107" s="7"/>
      <c r="D107" s="19"/>
    </row>
    <row r="108" spans="1:4" ht="15">
      <c r="A108" s="7"/>
      <c r="B108" s="4"/>
      <c r="C108" s="7"/>
      <c r="D108" s="19"/>
    </row>
    <row r="109" spans="1:4" ht="15">
      <c r="A109" s="7"/>
      <c r="B109" s="4"/>
      <c r="C109" s="7"/>
      <c r="D109" s="19"/>
    </row>
    <row r="110" spans="1:4" ht="15">
      <c r="A110" s="7"/>
      <c r="B110" s="4"/>
      <c r="C110" s="7"/>
      <c r="D110" s="19"/>
    </row>
    <row r="111" spans="1:4" ht="15">
      <c r="A111" s="7"/>
      <c r="B111" s="4"/>
      <c r="C111" s="7"/>
      <c r="D111" s="19"/>
    </row>
    <row r="112" spans="1:4" ht="15">
      <c r="A112" s="7"/>
      <c r="B112" s="4"/>
      <c r="C112" s="7"/>
      <c r="D112" s="19"/>
    </row>
    <row r="113" spans="1:4" ht="15">
      <c r="A113" s="7"/>
      <c r="B113" s="4"/>
      <c r="C113" s="7"/>
      <c r="D113" s="19"/>
    </row>
    <row r="114" spans="1:4" ht="15">
      <c r="A114" s="7"/>
      <c r="B114" s="4"/>
      <c r="C114" s="7"/>
      <c r="D114" s="19"/>
    </row>
    <row r="115" spans="1:4" ht="15">
      <c r="A115" s="7"/>
      <c r="B115" s="4"/>
      <c r="C115" s="7"/>
      <c r="D115" s="19"/>
    </row>
    <row r="116" spans="1:4" ht="15">
      <c r="A116" s="7"/>
      <c r="B116" s="4"/>
      <c r="C116" s="7"/>
      <c r="D116" s="19"/>
    </row>
    <row r="117" spans="1:4" ht="15">
      <c r="A117" s="7"/>
      <c r="B117" s="4"/>
      <c r="C117" s="7"/>
      <c r="D117" s="19"/>
    </row>
    <row r="118" spans="1:4" ht="15">
      <c r="A118" s="7"/>
      <c r="B118" s="4"/>
      <c r="C118" s="7"/>
      <c r="D118" s="19"/>
    </row>
    <row r="119" spans="1:4" ht="15">
      <c r="A119" s="7"/>
      <c r="B119" s="4"/>
      <c r="C119" s="7"/>
      <c r="D119" s="19"/>
    </row>
    <row r="120" spans="1:4" ht="15">
      <c r="A120" s="7"/>
      <c r="B120" s="4"/>
      <c r="C120" s="7"/>
      <c r="D120" s="19"/>
    </row>
    <row r="121" spans="1:4" ht="15">
      <c r="A121" s="7"/>
      <c r="B121" s="4"/>
      <c r="C121" s="7"/>
      <c r="D121" s="19"/>
    </row>
    <row r="122" spans="1:4" ht="15">
      <c r="A122" s="7"/>
      <c r="B122" s="4"/>
      <c r="C122" s="7"/>
      <c r="D122" s="19"/>
    </row>
    <row r="123" spans="1:4" ht="15">
      <c r="A123" s="7"/>
      <c r="B123" s="4"/>
      <c r="C123" s="7"/>
      <c r="D123" s="19"/>
    </row>
    <row r="124" spans="1:4" ht="15">
      <c r="A124" s="7"/>
      <c r="B124" s="4"/>
      <c r="C124" s="7"/>
      <c r="D124" s="19"/>
    </row>
    <row r="125" spans="1:4" ht="15">
      <c r="A125" s="7"/>
      <c r="B125" s="4"/>
      <c r="C125" s="7"/>
      <c r="D125" s="19"/>
    </row>
    <row r="126" spans="1:4" ht="15">
      <c r="A126" s="7"/>
      <c r="B126" s="4"/>
      <c r="C126" s="7"/>
      <c r="D126" s="19"/>
    </row>
    <row r="127" spans="1:4" ht="15">
      <c r="A127" s="7"/>
      <c r="B127" s="4"/>
      <c r="C127" s="7"/>
      <c r="D127" s="19"/>
    </row>
    <row r="128" spans="1:4" ht="15">
      <c r="A128" s="7"/>
      <c r="B128" s="4"/>
      <c r="C128" s="7"/>
      <c r="D128" s="19"/>
    </row>
    <row r="129" spans="1:4" ht="15">
      <c r="A129" s="7"/>
      <c r="B129" s="4"/>
      <c r="C129" s="7"/>
      <c r="D129" s="19"/>
    </row>
    <row r="130" spans="1:4" ht="15">
      <c r="A130" s="7"/>
      <c r="B130" s="4"/>
      <c r="C130" s="7"/>
      <c r="D130" s="19"/>
    </row>
    <row r="131" spans="1:4" ht="15">
      <c r="A131" s="7"/>
      <c r="B131" s="4"/>
      <c r="C131" s="7"/>
      <c r="D131" s="19"/>
    </row>
    <row r="132" spans="1:4" ht="15">
      <c r="A132" s="7"/>
      <c r="B132" s="4"/>
      <c r="C132" s="7"/>
      <c r="D132" s="19"/>
    </row>
    <row r="133" spans="1:4" ht="15">
      <c r="A133" s="7"/>
      <c r="B133" s="4"/>
      <c r="C133" s="7"/>
      <c r="D133" s="19"/>
    </row>
    <row r="134" spans="1:4" ht="15">
      <c r="A134" s="7"/>
      <c r="B134" s="4"/>
      <c r="C134" s="7"/>
      <c r="D134" s="19"/>
    </row>
    <row r="135" spans="1:4" ht="15">
      <c r="A135" s="7"/>
      <c r="B135" s="4"/>
      <c r="C135" s="7"/>
      <c r="D135" s="19"/>
    </row>
    <row r="136" spans="1:4" ht="15">
      <c r="A136" s="7"/>
      <c r="B136" s="4"/>
      <c r="C136" s="7"/>
      <c r="D136" s="19"/>
    </row>
    <row r="137" spans="1:4" ht="15">
      <c r="A137" s="7"/>
      <c r="B137" s="4"/>
      <c r="C137" s="7"/>
      <c r="D137" s="19"/>
    </row>
    <row r="138" spans="1:4" ht="15">
      <c r="A138" s="7"/>
      <c r="B138" s="4"/>
      <c r="C138" s="7"/>
      <c r="D138" s="19"/>
    </row>
    <row r="139" spans="1:4" ht="15">
      <c r="A139" s="7"/>
      <c r="B139" s="4"/>
      <c r="C139" s="7"/>
      <c r="D139" s="19"/>
    </row>
    <row r="140" spans="1:4" ht="15">
      <c r="A140" s="7"/>
      <c r="B140" s="4"/>
      <c r="C140" s="7"/>
      <c r="D140" s="19"/>
    </row>
    <row r="141" spans="1:4" ht="15">
      <c r="A141" s="7"/>
      <c r="B141" s="4"/>
      <c r="C141" s="7"/>
      <c r="D141" s="19"/>
    </row>
    <row r="142" spans="1:4" ht="15">
      <c r="A142" s="7"/>
      <c r="B142" s="4"/>
      <c r="C142" s="7"/>
      <c r="D142" s="19"/>
    </row>
    <row r="143" spans="1:4" ht="15">
      <c r="A143" s="7"/>
      <c r="B143" s="4"/>
      <c r="C143" s="7"/>
      <c r="D143" s="19"/>
    </row>
    <row r="144" spans="1:4" ht="15">
      <c r="A144" s="7"/>
      <c r="B144" s="4"/>
      <c r="C144" s="7"/>
      <c r="D144" s="19"/>
    </row>
    <row r="145" spans="1:4" ht="15">
      <c r="A145" s="7"/>
      <c r="B145" s="4"/>
      <c r="C145" s="7"/>
      <c r="D145" s="19"/>
    </row>
    <row r="146" spans="1:4" ht="15">
      <c r="A146" s="7"/>
      <c r="B146" s="4"/>
      <c r="C146" s="7"/>
      <c r="D146" s="19"/>
    </row>
    <row r="147" spans="1:4" ht="15">
      <c r="A147" s="7"/>
      <c r="B147" s="4"/>
      <c r="C147" s="7"/>
      <c r="D147" s="19"/>
    </row>
    <row r="148" spans="1:4" ht="15">
      <c r="A148" s="7"/>
      <c r="B148" s="4"/>
      <c r="C148" s="7"/>
      <c r="D148" s="19"/>
    </row>
    <row r="149" spans="1:4" ht="15">
      <c r="A149" s="7"/>
      <c r="B149" s="4"/>
      <c r="C149" s="7"/>
      <c r="D149" s="19"/>
    </row>
    <row r="150" spans="1:4" ht="15">
      <c r="A150" s="7"/>
      <c r="B150" s="4"/>
      <c r="C150" s="7"/>
      <c r="D150" s="19"/>
    </row>
    <row r="151" spans="1:4" ht="15">
      <c r="A151" s="7"/>
      <c r="B151" s="4"/>
      <c r="C151" s="7"/>
      <c r="D151" s="19"/>
    </row>
    <row r="152" spans="1:4" ht="15">
      <c r="A152" s="7"/>
      <c r="B152" s="4"/>
      <c r="C152" s="7"/>
      <c r="D152" s="19"/>
    </row>
    <row r="153" spans="1:4" ht="15">
      <c r="A153" s="7"/>
      <c r="B153" s="4"/>
      <c r="C153" s="7"/>
      <c r="D153" s="19"/>
    </row>
    <row r="154" spans="1:4" ht="15">
      <c r="A154" s="7"/>
      <c r="B154" s="4"/>
      <c r="C154" s="7"/>
      <c r="D154" s="19"/>
    </row>
    <row r="155" spans="1:4" ht="15">
      <c r="A155" s="7"/>
      <c r="B155" s="4"/>
      <c r="C155" s="7"/>
      <c r="D155" s="19"/>
    </row>
    <row r="156" spans="1:4" ht="15">
      <c r="A156" s="7"/>
      <c r="B156" s="4"/>
      <c r="C156" s="7"/>
      <c r="D156" s="19"/>
    </row>
    <row r="157" spans="1:4" ht="15">
      <c r="A157" s="7"/>
      <c r="B157" s="4"/>
      <c r="C157" s="7"/>
      <c r="D157" s="19"/>
    </row>
    <row r="158" spans="1:4" ht="15">
      <c r="A158" s="7"/>
      <c r="B158" s="4"/>
      <c r="C158" s="7"/>
      <c r="D158" s="19"/>
    </row>
    <row r="159" spans="1:4" ht="15">
      <c r="A159" s="7"/>
      <c r="B159" s="4"/>
      <c r="C159" s="7"/>
      <c r="D159" s="19"/>
    </row>
    <row r="160" spans="1:4" ht="15">
      <c r="A160" s="7"/>
      <c r="B160" s="4"/>
      <c r="C160" s="7"/>
      <c r="D160" s="19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2009-09-07T07:23:23Z</cp:lastPrinted>
  <dcterms:created xsi:type="dcterms:W3CDTF">2000-10-24T20:52:35Z</dcterms:created>
  <dcterms:modified xsi:type="dcterms:W3CDTF">2009-09-07T07:23:27Z</dcterms:modified>
  <cp:category/>
  <cp:version/>
  <cp:contentType/>
  <cp:contentStatus/>
</cp:coreProperties>
</file>