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600" windowHeight="9795"/>
  </bookViews>
  <sheets>
    <sheet name="Pomoce dydaktyczne" sheetId="2" r:id="rId1"/>
  </sheets>
  <calcPr calcId="162913"/>
</workbook>
</file>

<file path=xl/calcChain.xml><?xml version="1.0" encoding="utf-8"?>
<calcChain xmlns="http://schemas.openxmlformats.org/spreadsheetml/2006/main">
  <c r="G78" i="2" l="1"/>
  <c r="D19" i="2" l="1"/>
  <c r="D9" i="2" l="1"/>
  <c r="D32" i="2" l="1"/>
  <c r="D74" i="2"/>
  <c r="D18" i="2"/>
  <c r="D71" i="2"/>
  <c r="D52" i="2"/>
  <c r="D51" i="2"/>
  <c r="D30" i="2" l="1"/>
  <c r="D33" i="2"/>
  <c r="H78" i="2" l="1"/>
</calcChain>
</file>

<file path=xl/sharedStrings.xml><?xml version="1.0" encoding="utf-8"?>
<sst xmlns="http://schemas.openxmlformats.org/spreadsheetml/2006/main" count="241" uniqueCount="206">
  <si>
    <t>Komplet przyborów tablicowych wraz z tablicą ścienną do powieszenia przyrządów. Zestaw powinien zawierać min. 6 elementów, np: cyrkiel, linijka z podziałką cm/dm (100 cm), kątomierz dwukierunkowy (50 cm), ekierka równoramienna 90-45-45 (60 cm), ekierka różnoboczna 30-60-90 (60 cm), wskaźnik około 100 cm.</t>
  </si>
  <si>
    <t>Pizze o średnicy minimum 20 cm, wykonane z  folii magnetycznej, z możliwością łatwego umieszczania na wszystkich powierzchniach magnetycznych. Zestaw powinien się składać z 6 różnych pizz: jedna w całości i pięć podzielonych na różnej wielkości kawałki (2, 3, 4, 6 i 8). Każda pizza powinna mieć nadrukowane zapisy ułamka zwykłego.</t>
  </si>
  <si>
    <t>Zestaw przenośnych pomocy dydaktycznych umieszczonych w plastikowej walizce do przeprowadzania prostych doświadczeń demonstrujących podstawowe zasady nauki. Zestaw powinien składać się z minimum 100 części pozwalających przeprowadzić eksperymenty z następujących tematów: powietrze, wagi i równoważnie, obwody elektryczne, ciepło, oczyszczanie wody, światło i cień, magnes i kompas, pogoda.</t>
  </si>
  <si>
    <t>Zestaw przeznaczony do nauki pojęć związanych z czasem takich jak odczytywanie i wskazywanie godzin oraz odmierzanie czasu. Zestaw powinien składać się z minimum 24 sztuk małych zegarów o średnicy około 10 cm i jednego dużego demonstracyjnego o średnicy około 30 cm.</t>
  </si>
  <si>
    <t>Zestaw zawiera szkieletowe modele o wysokości co najmniej 17 cm takie jak: ostrosłup o podstawie kwadratu, ostrosłup o podstawie trójkąta równobocznego, ostrosłup o podstawie sześciokąta równobocznego, graniastosłup o podstawie kwadratu, graniastosłup o podstawie trójkąta równobocznego, graniastosłup o podstawie sześciokąta równobocznego.</t>
  </si>
  <si>
    <t>Książka "Kultura matematyczna polega na umiejętności zobaczenia w rozważanym problemie nieistniejących obiektów matematycznych, które jednak zdumiewająco skutecznie pozwalają się z tym problemem uporać."</t>
  </si>
  <si>
    <t>Pojemnik o wymiarach wys. 18 cm, przekrój 10 x 10 cm, wykonany z tworzywa sztucznego, wyposażony w manualną pompkę próżniową służącą do tworzenia środowiska próżniowego w pojemniku.</t>
  </si>
  <si>
    <t>Wykonane z tworzywa okulary ochronne z otworami wentylacyjnymi po bokach, na gumce.</t>
  </si>
  <si>
    <t>Zestaw 6 pudełek z przezroczystego plastiku z lupą wbudowaną w pokrywkę każdego z pudełek. W dna pudełek wtopione powinny być siatki do szacowania wielkości okazów. Pudełka do obserwacji powinny znajdować się w plastikowym pojemniku zbiorczym.</t>
  </si>
  <si>
    <t>"Wielki zbiór ćwiczeń z języka angielskiego. Testy gramatyczne i leksykalne." przeznaczony jest dla osób początkujących, średnio zaawansowanych i zaawansowanych zawierający: 460 różnorodnych ćwiczeń z kluczem odpowiedzi; ćwiczenia od poziomu początkującego do zaawansowanego (od A1 do C2); materiał wymagany na FCE, CAE, CPE, maturze i innych egzaminach; idiomy, przysłowia i kolokacje; 21 różnorodnych testów do ćwiczenia gramatyki i słownictwa.</t>
  </si>
  <si>
    <t>Lupa szkolna z plastikową oprawą i rączką, o średnicy szkła powiększającego nie mniejszej niż 7,5 cm, powiększenie pięciokrotne.</t>
  </si>
  <si>
    <t>Tablica lakierowana, suchościeralno-magnetyczna o wymiarach co najmniej 170x100 cm z nadrukowaną siecią kwadratów. Rama z profilu aluminiowego w kolorze srebrnym, plastikowe narożniki w kolorze popielatym. Tył wzmocniony płytą wiórową. Produkt powinien posiadać półkę o dł. 10 cm oraz elementy mocujące w zestawie.</t>
  </si>
  <si>
    <t>Oprogramowanie do nauczania matematyki (2 licencje na 3 lata każda na 4 stanowiska) jest to zestaw cyfrowych narzędzi do tworzenia treści matematycznych i wykresów równań podczas zajęć prowadzonych z wykorzystaniem tablic interaktywnych. Narzędzie to pozwala wizualizować omawiane zagadnienia matematyczne poprzez tworzenie i edytowanie równań lub rysowanie ich wykresów. Oprogramowanie musi zawierać edytor równań umożliwiający nauczycielom kopiowanie, wklejanie i edytowanie równań oraz system rozpoznawania pisma ręcznego potrafiący rozpoznawać pisane odręcznie symbole matematyczne i równania.</t>
  </si>
  <si>
    <t>Oprogramowanie do nauczania matematyki (2 licencje na 3 lata każda na 4 stanowiska)</t>
  </si>
  <si>
    <t>Pomoc dydaktyczna</t>
  </si>
  <si>
    <t>Opis</t>
  </si>
  <si>
    <t>Ilość</t>
  </si>
  <si>
    <t>Dostawa</t>
  </si>
  <si>
    <t>Apteczka w torbie, minimalne wyposażenie to: opaska elastyczna 8 cm x 4 m; opaska elastyczna 12 cm x 4 m; bandaż dziany 15 cm x 4 m; bandaż dziany 10 cm x 4 m; opatrunek osobisty typu A; kompres gazowy 5 x 5 cm; kompres gazowy 9 x 9 cm, gaza opatrunkowa 1/2 m2; plaster z opatrunkiem 10 x 6 cm; plaster z opatrunkiem 72x25; plaster na szpuli 1,25 cm x 5 m; chusta trójkątna włókninowa; folia izotermiczna; szyna typu Splint 90 cm; rękawiczki ambulatoryjne; nożyczki; maseczka do sztucznego oddychania; gaziki do dezynfekcji.</t>
  </si>
  <si>
    <t>Uniwersalny atlas geograficzny od Wszechświata do Polski i poszczególnych regionów, uzupełniony fotografiami i rysunkami.
Minimalny zakres publikacji publikacji: Wszechświat; Mapa (od zdjęcia lotniczego do mapy); budowa wnętrza Ziemi, ruchy górotwórcze, tektonika, ukształtowanie powierzchni, cyrkulacja atmosferyczna, wody, krajobrazy; ludność na Ziemi; kontynenty i regiony świata; Polska (mapa fizyczna, klimat, wody powierzchniowe, gleby, lasy, ochrona przyrody, podział fizycznogeograficzny, ludność, urbanizacja, migracje, wspólne problemy (świat: degradacja środowiska, ochrona przyrody, długość życia, poziom życia, konflikty, globalizacja).</t>
  </si>
  <si>
    <t>Okrągły barometr precyzyjnie wskazujący ciśnienie o średnicy tarczy co najmniej 10 cm, z możliwością przymocowania do ściany.</t>
  </si>
  <si>
    <t>Biały fartuch laboratoryjny z długim rękawem, zapinany na guziki, wykonany w 100 % z bawełny. Rozmiar M.</t>
  </si>
  <si>
    <t>Zestaw do nauki języka angielskiego "Angielski czarno na białym" (poziom elementary / podstawowy / A1) zawierający: komiksowe obrazki; nagrania rodowitych Anglików; przekładki; 200 ćwiczeń i quizów; kalendarz motywacyjny; kontrolna lista słówek.</t>
  </si>
  <si>
    <t>Generator elektrostatyczny Van de Graffa wytwarzający napięcie rzędu kilku MV, służący do wykonania takich doświadczeń jak: rozmieszczanie ładunków na powierzchni przewodnika; linie sił pola elektrycznego; działanie cieplne iskry; efekty świetlne wyładowań, dodatkowo wyposażony w konduktor stożkowy.</t>
  </si>
  <si>
    <t>Globus fizyczny o średnicy kuli nie mniejszej niż 32 cm, z podstawą drewnianą lub plastikową.</t>
  </si>
  <si>
    <t xml:space="preserve">Globus indukcyjny o średnicy co najmniej 25 cm, stanowiący kulę o czarnej matowej powierzchni (typu powierzchnia tablicowa), z możliwością kreślenia po nim kredą. </t>
  </si>
  <si>
    <t xml:space="preserve">Globus konturowy podświetlany o średnicy minimum 26 cm, montowany na plastikowej podstawie i osadzony na plastikowym meridianie, z nadrukowaną mapą w języku polskim oraz mapą polityczną widoczną po podświetleniu. </t>
  </si>
  <si>
    <t>Multimedialna gra językowa, przeznaczoną dla dzieci w wieku 7-13 lat "Angielski to proste!". 
Program zawiera: gry i zagadki językowe, ćwiczenia gramatyczne, podręczny słowniczek.</t>
  </si>
  <si>
    <t>Zamykany namiarowy kompas, z zaznaczonymi na tarczy kierunkami świata, wypełniony płynem tłumiącym drgania i umożliwiający szybką stabilizację wskazań. W bocznej części podstawy podziałka o skali 1:50000 służąca do obliczania odległości rzeczywistej na podstawie mapy (1 cm na mapie odpowiada 500 m w terenie).</t>
  </si>
  <si>
    <t>Lupa podświetlana LED z dwiema akrylowymi soczewkami o powiększeniu co najmniej 3,5x oraz o powiększeniu co najmniej 20x. Wykonana z tworzywa sztucznego.</t>
  </si>
  <si>
    <t>Zestaw składa się z: magnetycznej osi liczbowej z podziałem od 0 do 100, o dł. co najmniej 2 m, po której można pisać markerem suchościeralnym, wyposażona minimum w: 11 pasków z czerwoną strzałką (-10), 11 pasków z czarną strzałką (+10), 3  paski z czerwoną strzałką (-9), 3 paski z czarną strzałką (+9), 3  paski z czerwoną strzałką (-8), 3 paski z czarną strzałką (+8), 3 paski z czerwoną strzałką (-7), 3 paski z czarną strzałką (+7), 3  paski z czerwoną strzałką (-6), 3  paski z czarną strzałką (+6), 5 pasków z czerwoną strzałką (-5), 5 pasków z czarną strzałką (+5), 3 paski z czerwoną strzałką (-4), (-3), (-2), (-1), 3 paski z czarną  strzałką (+4), (+3), (+2), (+1), 30 magnesów o śr. 20 mm, 8 magnesów o śr. 30 mm. Całość zapakowana jest w pudełko ochronne.</t>
  </si>
  <si>
    <t>Magnetyczna oś liczbowa z rozwinięciem stenych/tysięcznych o długości minimum 130 cm wraz z dwoma rozwinięciami osi.</t>
  </si>
  <si>
    <t xml:space="preserve">Magnetyczna oś liczbowa o wymiarach min. 120 x 20 cm, dwustronna, wykonana z winylu - z jednej strony zapis poziomy, a z drugiej zapis pionowy liczb od -25 do +25, z możliwością pisania po niej mazakiem suchościeralnym. Oś powinna być wyposażona dodatkowo w dmuchane kostki o boku około 12 cm oraz magnetyczne strzałki. </t>
  </si>
  <si>
    <t>Zestaw składający się minimum z 5 magnetycznych figurek różnych owoców umieszczonych w plastikowej miseczce. Każdy z owoców powinien składać się z różnej ilości ponumerowanych kawałków. Wymiary miseczki około: śr. 20 cm, wys. 10 cm, owoce o rozmiarach podobnych do rzeczywistych.</t>
  </si>
  <si>
    <t xml:space="preserve">Zestaw 9 kół z folli magnetycznej o średnicy około 20 cm, podzielonych na części ułamkowe składających się łącznie z 51 elementów, elementy oznaczone odpowiednio: 1 (100%), 1/2 (50%), 1/3 (33,3%), 1/4 (25%), 1/5 (20%), 1/6 (16,6%), 1/8 (12,5%), 1/10 (10%), 1/12 (8,3%). Każdy element dwustronnie kolorowy i opisany: z jednej strony ułamkiem zwykłym, a z drugiej - ułamkiem procentowym. </t>
  </si>
  <si>
    <t>Mapa fizyczna Europy dwustronnie laminowana i oprawiona w wałki PC, skala: 1:4 500 000, wymiary minimum 140 x 100 cm, zawierająca między innymi: ważniejsze miasta, granice państw, granice jednostek administracyjnych, wulkany, szczyty, rzeki, jeziora, wodospady, bagna, oazy, lodowce, głębokości, wysokości.</t>
  </si>
  <si>
    <t xml:space="preserve">Mikroskop wyposażony w szklaną optykę, korpus z metalu, pokrętłem ostrości, podwójnym systemem oświetlenia z regulacją jasności, zasilany sieciowo 230 V lub z baterii, o zakresie powiększeń w zakresie: od 40x do 640x, stolikiem przedmiotowym z łapkami do przytrzymania szkiełka z preparatem oraz zestawem minimum pięciu gotowych preparatów i narzędzi preparacyjnych do przygotowania własnych preparatów. </t>
  </si>
  <si>
    <t>Mikroskop cyfrowy z wbudowanym kolorowym wyświetlaczem LCD minimum 3,5", o zakresie powiększeń od 20x do 500x, z możliwością zapisywania wyników w formie zdjęcia lub filmu wideo na karcie microSD, wyposażony w wbudowane diody LED, z regulacją jasności, stolik mikroskopu wyposażony w skalę pomiarową oraz dwa zaciski do przymocowania próbki pod kamerą, posiadający: możliwość połączenia z komputerem za pomocą złącza USB; wyjście AV; powiększenie cyfrowe 4x; akumulator litowo-jonowy.
W skład zestawu powinien wchodzić: mikroskop z kolorowym wyświetlaczem LCD, adapter; akumulator litowo-jonowy; kabel USB i AV; ściereczka do czyszczenia; skala kalibracyjna; oprogramowanie do przetwarzania obrazu; instrukcja obsługi i karta gwarancyjna.</t>
  </si>
  <si>
    <t xml:space="preserve">Mikroskop cyfrowy mobilny, o rozdzielczości matrycy 5 megapikseli, pozwalający na podgląd na żywo oraz zapis statycznych obrazów (w formacie JPG, BMP, PNG i TIF) oraz plików video (format AVI). Zakres powiększeń minimum 20x-300x. Zestaw zawiera: mikroskop, statyw z możliwością regulacji wysokości i pokrętłem ustawiania ostrości, kabel USB o długości co najmniej 1,4 m a także: płytę z oprogramowaniem, wzorzec długości do kalibracji oraz polskojęzyczną instrukcję obsługi.. Możliwość trzymania urządzenia w ręku, co pomoże w obserwacji fragmentów obiektów o znacznych rozmiarach, których nie da się umieścić pod zwykłym mikroskopem. Urządzenie posiada wbudowane oświetlenie diodowe LED o płynnie regulowanej jasności. Mikroskop nie wymaga baterii i akumulatorów ponieważ wystarczy podłączenie go kablem USB do komputera.  </t>
  </si>
  <si>
    <t>Mikroskop z kamerą dający możliwość prezentacji obrazu na większym ekranie, za pośrednictwem projektora multimedialnego lub tablicy interaktywnej.
Mikroskop wyposażony w szklaną optykę, zakres powiększeń co najmniej 40x-400x, metalowy statyw, stolik mechaniczny, z możliwością precyzyjnego przesuwu preparatu, z naniesioną podziałką, współosiowymi śrubami mikro i makro, oświetleniem LED: górnym i dolnym, kołem filtrowym do obserwacji różnych preparatów, wbudowanym zasilaniem bateryjnym, własnym zestawem narzędzi i szkiełek do wykonywania preparatów. Kamera o rozdzielczości minimum 2 megapikseli.</t>
  </si>
  <si>
    <t xml:space="preserve">Model skóry w przekroju, powiększonym co najmniej 30 razy, w formie trójwymiarowej bryły, z rozdzielonymi poszczególnymi warstwami skóry, w których szczegółowo pokazane zostały takie struktury, jak: włosy, gruczoły łojowe i potowe, receptory, nerwy oraz naczynia krwionośne. </t>
  </si>
  <si>
    <t>Zestaw do budowania cząsteczek powinien zawierać różne części atomów i wiązań, minimum: węgiel - 6 szt., siarka 2-wartościowa - 1 szt., siarka 4-wartościowa - 1 szt., siarka 6-wartościowa - 1 szt., tlen - 6 szt., azot 4-wartościowy - 2 szt., azot 5-wartościowy - 1 szt., fosfor 5-wartościowy - 1 szt., metal 2-wartościowy - 3 szt., metal 3-wartościowy - 3 szt., metal 4-wartościowy - 1 szt., metal 1-wartościowy - 2 szt., fluorowiec - 5 szt., wodór - 14 szt., wiązania długie - 10 szt., wiązania krótkie - 25 szt.</t>
  </si>
  <si>
    <t xml:space="preserve">Obrotowa mapa nieba, średnica minimum 30 cm, foliowana, wodoodporna, dwustronna, posiadająca zasięg gwiazdowy minimum 6,5 magnitudo, zaznaczone obiekty Messiera, NGC, asteryzmy, gwiazdy podwójne. </t>
  </si>
  <si>
    <t>Pakiet do nauki rachunku prawdopodobieństwa zawierać powinien elementy wykorzystywane tradycyjnie do przeprowadzania doświadczeń i zadań z rachunku prawdopodobieństwa, w tym model Binostat, czyli Deskę Galtona, przeznaczone do demonstracji zagadnień z zakresu rachunku prawdopodobieństwa, w tym m.in. próby losowe / rozkład losowy, rozkład dwumianowy.
Minimalny skład zestawu: karty do gry - 1 talia 52 kart; kostki do gry 6-polowe z oczkami - 15 szt.; kulki czerwone - 3 szt.; kulki niebieskie - 3 szt.; pojemniki prostopadłościenne z tworzywa sztucznego, otwarte z zaokrąglonymi narożnikami, do wyrzucania kości - 4 szt.; pojemniki z tworzywa z zakrętką z rurką transparentną - 6 szt.; kulki białe dopasowane do rurek - min. 12 szt.; kulki czarne dopasowane do rurek - min. 12 szt.; model Binostat - Deska Galtona - do demonstracji rozkładu dwumianowego i trójkąta Pascala (składany, wykonany z tworzywa sztucznego, z kołeczkami i tacą z rynienkami do zbierania spadających kulek).</t>
  </si>
  <si>
    <t>Program interaktywny "Fakty w Wielkiej Brytanii" obejmuje: 9 tematów o Wielkiej Brytanii; 8 map interaktywnych, do współpracy z tablicą interaktywną, opracowany w programie FLASH.</t>
  </si>
  <si>
    <t>Multimedialny program edukacyjny do chemii posiadający certyfikat MEN zawierający przykłady i zadania pozwalające na samodzielne ćwiczenie i sprawdzenie wiadomości z chemii. Program obejmuje ćwiczenia interaktywne z różnych działów chemii, takich jak np.: budowa atomu, elektronowe modele molekuł, okresowy układ pierwiastków, tworzenie wzorów chemicznych i równań, tworzenie związków organicznych itp.</t>
  </si>
  <si>
    <t xml:space="preserve">Multimedialny program edukacyjny do fizyki posiadający certyfikat MEN zawierający przykłady i zadania pozwalające na samodzielne ćwiczenie zastosowania wzorów fizycznych w obliczeniach. Program obejmuje ćwiczenia interaktywne z różnych działów fizyki, takich jak: mechanika i energia, ciepło, optyka czy elektryczność; poruszane są także zagadnienia z historii fizyki, wyposażony w kalkulator oraz brudnopis. </t>
  </si>
  <si>
    <t xml:space="preserve">Multimedialny program edukacyjny do geografii posiadający certyfikat MEN przeznaczony do powtórki i poszerzania wiadomości z zakresu geografii i orientacji na mapie za pomocą pytań testowych, zadań na dobieranie, zadań typu prawda/fałsz oraz ćwiczeń z ilustracjami. Program zawiera zadania i ćwiczenia interaktywne z różnych działów geografii m.in. takich jak: geografia fizyczna - planeta Ziemia, globus i mapa, sfery fizyczno-geograficzne; Oceany; Kontynenty; Gospodarka światowa i ekologia; Polska. </t>
  </si>
  <si>
    <t>Multimedialny program edukacyjny do matematyki posiadający certyfikat MEN zawierający przykłady i zadania pozwalające na samodzielne ćwiczenie i sprawdzenie wiadomości w minimalnych zakresach: liczby całkowite, liczby ujemne, liczby dziesiętne i ułamki, przeznaczony dla klas 1-6. Ćwiczenia interaktywne ułatwiają doskonalenie takich umiejętności, jak: dodawanie, odejmowanie, mnożenie i dzielenie oraz ćwiczenie orientacji na osi liczbowej i porównywanie jednostek.</t>
  </si>
  <si>
    <t xml:space="preserve">Pryzmat akrylowy o przekroju równobocznym o wymiarach minimum: 2,5 cm x 15 cm służący do badania zjawisk optycznych, tj. załamanie promienia świetlnego, rozszczepienie światła, całkowite wewnętrzne odbicie. </t>
  </si>
  <si>
    <t>Interaktywny system zbierania odpowiedzi składający się z: ręcznych, bezprzewodowych pilotów, odbiornika i wydajnego oprogramowania oceniającego, które pozwala na tworzenie sprawdzianów, zarządzanie wynikami, nadzorowanie ich oraz wystawianie ocen.</t>
  </si>
  <si>
    <t>Multimedialny program edukacyjny do języka angielskiego posiadający certyfikat MEN, służący do sprawdzenia wiadomości, doskonalenia języka angielskiego na poziomie szkoły podstawowej i gimnazjum. Program zawiera zadania i ćwiczenia interaktywne z zakresu gramatyki języka angielskiego podzielone są na działy tematyczne minimum takie jak: części zdania i rzeczowniki; zaimki; czasowniki; przyimki i spójniki; tworzenie pytań, odpowiedzi i negacji; zasób słów; czasy angielskie; następstwo czasów; strony i okresy warunkowe; połączenia przyimkowe i czasowników; słownictwo; ortografia; dyktanda.</t>
  </si>
  <si>
    <t>Model szkieletu człowieka o naturalnych rozmiarach, wykonany z tworzywa sztucznego z łatwo zdejmowanymi kończynami, umieszczony na ruchomym stojaku. Minimalne wyposażenie szkieletu to: CZASZKA złożona z 22 kości z możliwością otwarcia puszki mózgowej oraz wyjmowalne trzy spośród zębów dolnej szczęki: trzonowy, kieł i siekacz, KRĘGOSŁUP składający się z kręgów: 7 szyjnych, 12 piersiowych, 5 lędźwiowych, kości krzyżowej, kości ogonowej i międzykręgowych dysków, KLATKA PIERSIOWA zbudowana z 24 kości żebrowych i mostka, MIEDNICA składająca się z kości: biodrowych, kulszowych oraz łonowych, KOŃCZYNY GÓRNE  64 kości, KOŃCZYNY DOLNE 62 kości. Szkielet powiniem mieć wyróżnione mięśnie i wiązadła, zawierać rozgałęzienia nerwowe, tętnice kręgową oraz dysk lędźwiowy.</t>
  </si>
  <si>
    <t>Model szkieletu człowieka o naturalnych rozmiarach, wykonany z tworzywa sztucznego składający się z minimum 200 kości. Szkielet zawierać musi: otwieraną czaszkę; ruchomą dolną szczęka; zdejmowane ręce i nogi, ruchome stawy; przebieg tętnicy kręgowej, korzenie nerwowe; zaczep do wieszania lub montaż na płycie z kółkami.</t>
  </si>
  <si>
    <t xml:space="preserve">Taśma miernicza wykonana z włókna szklanego o długości minimum 20 metrów, w obudowie z tworzywa sztucznego z korbką do szybkiego zwijania. </t>
  </si>
  <si>
    <t>Waga szalkowa laboratoryjna posiadająca udźwig do 500 g, podziałkę 20 mg, oraz plastikowe pudełko z minimum 19 odważnikami od 10 mg do 200 g.</t>
  </si>
  <si>
    <t>Zestaw składa się co najmniej z 109 elementów w skład których wchodzą: 60 magnetycznych liczb-ułamków w kolorach tworzących po złożeniu kwadrat o wymiarach 40 x 40 cm; 10 pasków, każdy w innym kolorze, każdy podzielony na inną liczbę części; 48 magnetycznych, nakładanych jednostek w postaci kółeczek z nadrukowanymi ułamkami zwykłymi, dziesiętnymi oraz procentami; potrójna biała linijka magnetyczna z nadrukowanymi po bokach, kodowanymi kolorami, ułamkami i cyfrą 1 oraz kolorowymi paskami poprzecznymi wskazującymi granice danego paska-ułamka.</t>
  </si>
  <si>
    <t>Zestaw składa się z minimum 8 otwieranych brył geometrycznych (np.:  walec, stożek, sześcian, prostopadłościan, graniastosłup trójkątny, graniastosłup sześciokątny, czworościan, ostrosłup o podstawie kwadratu) o wysokości około 8 cm, wykonanych z przeźroczystego plastiku, zawierających kolorowe siatki.</t>
  </si>
  <si>
    <t xml:space="preserve">Zestaw do budowy szkieletów brył zawiera minimum 180 kolorowych kulek o średnicy około 1,6 cm, każda kulka posiada co najmniej 26 otworów, 180 patyczków o długości od 1,5 cm do 8 cm. </t>
  </si>
  <si>
    <t>Zestaw do destylacji składa się co najmniej z: kolby okrągłodennej o pojemności minimum 100 ml z nakrętką; nasadki destylacyjnej z nakrętką; dwóch nasadek rurkowych; chłodnicy Westa z nakrętką; oliwki do węży; rurki doprowadzającej; termometru laboratoryjnego oraz kuwety do przechowywania zestawu. Cały aparat do destylacji mocowany jest na statywie przy użyciu jednego zacisku.</t>
  </si>
  <si>
    <t>Zestaw do fizyki składa się minimum z: miernika poboru prądu, metalowych walców o równej objętości, igły magnetycznej na podstawie, dwóch siłomierzy krótkich, dwóch szklanych termometrów, termometru cyfrowego z sondą.</t>
  </si>
  <si>
    <t>Zestaw składa się z 20 książek "Atlas. Geografia. Klasa 7-8 szkoła podstawowa."</t>
  </si>
  <si>
    <t xml:space="preserve">Zestaw składa się z: Macmillan Topics - Communication 1 szt.; Macmillan Topics - Entertainment 1 szt.; Macmillan Topics - Consumers 1 szt.; Macmillan Topics - Travel and Tourism 1 szt.; Macmillan Topics - Książka nauczyciela 1 szt.; Gramatyka dla poczatkujących gimnazjum/liceum - Maciej Matasek, wydawnictwo handybooks 1 szt.; Oxford Word Skills Basic, wydawnictwo Oxford 1 szt.; Wielka gramatyka języka angielskiego z ćwiczeniami, poziom A1- C2, wydawnictwo językiobce 1 szt.; Readersy- Penguin Readers - Jurrasic Park, Forrest Gump, London, Mr Bean in town,Moby Dick 1szt.; Fiszki do języka angielskiego, poziom A1 - A2 1 szt. </t>
  </si>
  <si>
    <t>Zestaw powinien składać się co najmniej z 6 brył "otwartych" takich jak: walec, prostopadłościan, sześcian, kula, stożek, ostrosłup kwadratowy, wykonanych z przeźroczystego plastiku. Wszystkie bryły z możliwością napełnienia płynem lub materiałem sypkim. Wysokość brył około 10 cm.</t>
  </si>
  <si>
    <t>Zestaw składa się z minimum 20 magnesów sztabkowych w dwóch kolorach, z tłoczonym oznaczeniem biegunów S-N, o wymiarach mniej więcej 14 x 10 x 0,5 cm, zapakowanych w plastikową walizkę.</t>
  </si>
  <si>
    <t xml:space="preserve">Zestaw zawierający bryły geometryczne, transparentne z zielonymi fluorescencyjnymi krawędziami, kolorowymi podstawami oraz składanymi formami wykonanymi z grubego tworzywa w środku każdej z nich. Stosunek podstawy do wysokości wynosi 1:2.
W skład zestawu powinny wchodzić takie bryły jak: graniastosłup trójkątny, graniastosłup ośmiokątny, kula, ostrosłup trójkątny, ostrosłup kwadratowy, ostrosłup ośmiokątny, prostopadłościan, stożek, sześcian, walec oraz dwie siatki wykonane z folii. </t>
  </si>
  <si>
    <t>Zestaw składa się z co najmniej 10 brył o wysokości około 15 cm wykonanych z mocnego tworzywa oraz dwóch siatek z giętkiej folii. Wewnątrz brył zamocowano płaszczyzny z ciemnego tworzywa. Stosunek podstawy do wysokości wynosi 1:2.</t>
  </si>
  <si>
    <t xml:space="preserve">W skład zestawu wchodzą 4 pałeczki do elektryzowania: ebonitowa, szklana, nylonowa, akrylowa, o długości nie mniejszej niż 30 cm, służących do doświadczeń z elektrostatyki, w tym do przenoszenia ładunków elektrycznych i porównywania własności elektrostatycznych. </t>
  </si>
  <si>
    <t>Zestaw plansz dydaktycznych Kid's Box 4 Flashcards do nauki języka angielskeigo, autorstwa Caroline Nixon, Michael Tomlinson.</t>
  </si>
  <si>
    <t>Zestaw do budowania podstawowych obwodów elektrycznych zamontowanych na przezroczystych płytkach, który składa się co najmniej z: 6 płytek, na których zamontowane są: 3 żarówki na podstawkach, brzęczyk, włącznik przyciskowy, silniczek; drutu rezystancyjnego, 10 przewodów ze stykami magnetycznymi, 2 przewodów krokodylkowe, 3 łączników baterii.</t>
  </si>
  <si>
    <t>Zestaw zawiera minimum 100 preparatów biologicznych takich jak: trzy rodzaje bakterii; penicylina; kropidlak; rhizopus - grzyb; promieniowiec (Actinomyces); zawłotnia; diatomy; closterium - glon; skrętnica; koniugacja skrętnic; porost; liść i przedrośle paproci; liść jaśminu nagokwiatowego; łodyga i liść moczarki; igła sosny; męski i żeński kłos zarodnionośny sosny; liść kauczukowca; stożek wzrostu.</t>
  </si>
  <si>
    <t>Zestaw co najmniej 10 preparatów mikroskopowych "Kropla wody pełna życia" zawiera takie preparaty jak: okrzemki - różne formy, ruglena zielona - wiciowiec, pantofelki - orzęski z hodowli sianowej, rozwielitka, oczlik - widłonogi, jednokomórkowe glony, plankton słodkowodny, stułbia, robak płaski, bakterie wody silnie zanieczyszczonej.</t>
  </si>
  <si>
    <t>Zestaw preparatów powinien zawierać:
"Tkanki ssaków" składający się m.in. z: przekrój żołądka, przekrój serca, rozmaz krwi człowieka, przekrój nerki, przekrój mózgu.
"Grzyby" składającu się m.in. z: pleśń chlebowa (Rhizopus), sporangia, pleśń chlebowa (Rhizopus nigricans), zainfekowane żyto, pędzlak, pędzlak – strzępki z zarodnikami, kropidlak (Aspergillus), kropidlak (Aspergillus) – strzępki z zarodnikami, drożdże (Saccaromyces), drożdże – podział przez pączkowanie, kustrzebka (Peziza) – apotecjum, przekrój, ustilago tritici – grzyb wywołujący chorobę pszenicy, ustilago zeae – przekrój grzyba, widoczne chlamydospory, coprinus – przekrój grzyba, widoczne zarodniki, porost – przekrój części wegetatywnej (thallus).
"Kropla wody pełna życia" składający się m.in. z: okrzemki - różne formy, euglena zielona - wiciowiec, pantofelki - orzęski z hodowli sianowej, rozwielitka, oczlik - widłonogi, jednokomórkowe glony, plankton słodkowodny, stułbia, robak płaski, bakterie wody silnie zanieczyszczonej.
"Tkanki człowieka zdrowe" składający się m.in. z: rozmaz krwi ludzkiej, komórki nabłonkowe z jamy ustnej człowieka, mięsień prążkowany, mózg człowieka, migdałek człowieka z węzłami chłonnymi, płuco człowieka, skóra ludzka, żołądek człowieka, szpik kostny (czerwony), jądro ludzkie.
"Tkanki człowieka, zmienione chorobotwórczo" skłądający się m.in. z: gruźlica (prosówka) wątroby, pylica węglowa płuc, malaria - zaatakowana krew, niedotlenienie płuca, rak jądra, amyloid - degeneracja wątroby, (skrobiawica), grypowe zapalenie płuc, wola tarczycy, okrężnica - przewlekłe zapalenie, rak przerzutowy wątroby.</t>
  </si>
  <si>
    <t xml:space="preserve">W skład zestawu wchodzą takie siłomierze (dynamometry) jak: 1N, 5N, 10N, 20N, 50N, posiadających przeźroczyste korpusy ze skalą w gramach. </t>
  </si>
  <si>
    <t>Zestaw skał składa się z drewnianej skrzyneczki zawierającej co najmniej 15 skał w tekturowych pudełeczkach. Skały zawarte w zestawie to m.in. magmowe: granit, porfir, dioryt, gabro, bazalt; metamorficzne: łupek z granatami, serpentynit, granulit, marmur, gnejs; osadowe: krzemień, piaskowiec, lidyt, wapień, zlepieniec.</t>
  </si>
  <si>
    <t>Zestaw minimum 6 różnych soczewek szklanych o średnicy co najmniej  4 cm, zapakowanych w etui ochronne.</t>
  </si>
  <si>
    <t>Podręcznik - repetytorium z matematyki</t>
  </si>
  <si>
    <t xml:space="preserve">Repetytorium "Jak zdać maturę z matematyki na poziomie podstawowym", autorstwa Dariusza Kulmy, składające się z 10 działów, w których zawarte są następujące rodzaje zadań: do analizy, ze wskazówką, sprawdzające oraz zadania w podsumowaniach. </t>
  </si>
  <si>
    <t>Pozycja budżetowa</t>
  </si>
  <si>
    <t>117
135
196</t>
  </si>
  <si>
    <t>118
136
197</t>
  </si>
  <si>
    <t>120
166
220</t>
  </si>
  <si>
    <t>122
214</t>
  </si>
  <si>
    <t>168
215</t>
  </si>
  <si>
    <t>169
221</t>
  </si>
  <si>
    <t xml:space="preserve">Zestaw jest przeznaczony do kształtowania i utrwalania pojęć związanych z czasem takich jak: doba, tydzień, miesiąc, rok, dziś, jutro, pojutrze, wczoraj, przedwczoraj. Powinien zawierać komplet tablic dydaktycznych w formacie conajmniej 50×70 cm z zestawem elementów ruchomych z rysunkami czynności codziennych oraz zegar czynności dziennych o średnicy około 40 cm, z ruchomą wskazówką. Wszystkie elementy powinny posiadać paski magnetyczne, umożliwiające demonstrację na tablicy magnetycznej. </t>
  </si>
  <si>
    <t>108
200</t>
  </si>
  <si>
    <t>213
248</t>
  </si>
  <si>
    <t>199
212</t>
  </si>
  <si>
    <t>SP Kowalewo Pomorskie - 3 szt
SP Gronowo - 1 szt</t>
  </si>
  <si>
    <t>109
121
142
175</t>
  </si>
  <si>
    <t>SP Kowalewo Pomorskie - 3 szt</t>
  </si>
  <si>
    <t>SP Turzno - 1 szt</t>
  </si>
  <si>
    <t>SP Warszewice - 1 szt</t>
  </si>
  <si>
    <t>SP Wielkie Rychnowo - 1 szt</t>
  </si>
  <si>
    <t>SP Kowalewo Pomorskie - 3 szt
SP Wielkie Rychnowo - 1 szt
SP Warszewice - 1 szt
SP Turzno - 1 szt</t>
  </si>
  <si>
    <t>SP Łysomice - 1 szt</t>
  </si>
  <si>
    <t>SP Łysomice - 8 szt</t>
  </si>
  <si>
    <t>SP Łysomice - 2 szt</t>
  </si>
  <si>
    <t>SP Wielkie Rychnowo - 6 szt</t>
  </si>
  <si>
    <t>SP Turzno - 10 szt</t>
  </si>
  <si>
    <t>SP Łysomice - 5 szt</t>
  </si>
  <si>
    <t>SP Obrowo - 1 szt
SP Osiek nad Wisłą - 1 szt</t>
  </si>
  <si>
    <t>SP Osiek nad Wisłą - 1 szt</t>
  </si>
  <si>
    <t>LO Dobrzejewice - 1 szt</t>
  </si>
  <si>
    <t>SP Wielkie Rychnowo - 10 szt</t>
  </si>
  <si>
    <t>SP Wielkie Rychnowo - 10 szt
SP Łysomice - 4 szt
SP Osiek nad Wisłą - 10 szt</t>
  </si>
  <si>
    <t>SP Gronowo - 2 szt</t>
  </si>
  <si>
    <t>SP Gronowo - 5 szt</t>
  </si>
  <si>
    <t>SP Wielkie Rychnowo - 5 szt
SP Pluskowęsy - 2 szt
SP Gronowo - 1 szt</t>
  </si>
  <si>
    <t>SP Łysomice - 3 szt</t>
  </si>
  <si>
    <t xml:space="preserve">SP Osiek nad Wisłą - 10 szt
SP nr 2 Chełmża - 5 szt </t>
  </si>
  <si>
    <t>SP Wielkie Rychnowo - 1 szt
SP Pluskowęsy - 1 szt
SP Gronowo - 1 szt</t>
  </si>
  <si>
    <t>SP Lubicz Dolny - 2 szt</t>
  </si>
  <si>
    <t>ZS, CKU Gronowo - 3 szt</t>
  </si>
  <si>
    <t>ZS, CKU Gronowo - 30 szt</t>
  </si>
  <si>
    <t>SP Pluskowęsy - 5 szt</t>
  </si>
  <si>
    <t>SP nr 2 Chełmża - 1 szt</t>
  </si>
  <si>
    <t>SP Wielkie Rychnowo - 1 szt
SP Pluskowęsy - 1 szt</t>
  </si>
  <si>
    <t>SP Gronowo - 1 szt
SP Osiek nad Wisłą - 1 szt</t>
  </si>
  <si>
    <t>SP Wielkie Rychnowo - 1 szt
SP Osiek nad Wisłą - 4 szt</t>
  </si>
  <si>
    <t>SP Lubicz Dolny - 1 szt</t>
  </si>
  <si>
    <t>SP Osiek nad Wisłą - 4 szt</t>
  </si>
  <si>
    <t>SP Turzno - 2 szt</t>
  </si>
  <si>
    <t>SP Turzno - 1 szt
SP Osiek nad Wisłą - 2 szt</t>
  </si>
  <si>
    <t>SP Pluskowęsy - 1 szt</t>
  </si>
  <si>
    <t>SP Gronowo - 1 szt</t>
  </si>
  <si>
    <t>SP Turzno - 2 szt
SP Osiek nad Wisłą - 10 szt</t>
  </si>
  <si>
    <t>SP Pluskowęsy - 2 szt</t>
  </si>
  <si>
    <t>SP Pluskowęsy - 3 szt</t>
  </si>
  <si>
    <t>Apteczka</t>
  </si>
  <si>
    <t>Atlas geograficzny</t>
  </si>
  <si>
    <t>Barometr</t>
  </si>
  <si>
    <t>Bblioteczka matematyczna: literatura pomocnicza do nauki matematyki</t>
  </si>
  <si>
    <t>Ćwiczenia do gramatyki języka angielskiego</t>
  </si>
  <si>
    <t>Fartuchy ochronne</t>
  </si>
  <si>
    <t>Fiszki do nauki języka angielskiego</t>
  </si>
  <si>
    <t>Generator van de Graffa</t>
  </si>
  <si>
    <t>Globus fizyczny duży</t>
  </si>
  <si>
    <t>Globus indukcyjny śr. 25 cm</t>
  </si>
  <si>
    <t>Globus konturowy podświetlany</t>
  </si>
  <si>
    <t>Interaktywny zestaw edukacyjny - gramatyka</t>
  </si>
  <si>
    <t>Kompas</t>
  </si>
  <si>
    <t>Komplet magnetycznych przyrządów tablicowych (linijka, ekierka, kątomierz, cyrkiel)</t>
  </si>
  <si>
    <t xml:space="preserve">Listwa magnetyczna - ułamki zwykłe </t>
  </si>
  <si>
    <t>Lupa szkolna</t>
  </si>
  <si>
    <t>Lupa z podświetleniem</t>
  </si>
  <si>
    <t>Magnetyczna oś liczbowa 0-100 (zestaw w pudełku)</t>
  </si>
  <si>
    <t>Magnetyczna oś liczbowa od -25 do +25</t>
  </si>
  <si>
    <t>Magnetyczna oś liczbowa z rozwinięciem 100/1000</t>
  </si>
  <si>
    <t>Magnetyczne jabłka - ułamki</t>
  </si>
  <si>
    <t>Magnetyczne koła - ułamki zwykłe i procenty</t>
  </si>
  <si>
    <t>Magnetycznej pizze - ułamki</t>
  </si>
  <si>
    <t>Mapa fizyczna - Europa</t>
  </si>
  <si>
    <t>Mikroskop – wersja zasilana z sieci i/lub z baterii</t>
  </si>
  <si>
    <t>Mikroskop cyfrowy z wyświetlaczem LCD</t>
  </si>
  <si>
    <t>Mikroskop cyfrowy</t>
  </si>
  <si>
    <t>Cena jednostkowa netto</t>
  </si>
  <si>
    <t>VAT</t>
  </si>
  <si>
    <t>Wartość 
netto</t>
  </si>
  <si>
    <t xml:space="preserve">Wartość
brutto </t>
  </si>
  <si>
    <t>Wartość zamówienia</t>
  </si>
  <si>
    <t>Biała tablica z naniesioną siecią kwadratów</t>
  </si>
  <si>
    <t>Mikroskop z kamerą USB</t>
  </si>
  <si>
    <t>Model skóry człowieka</t>
  </si>
  <si>
    <t>Modele do budowania cząsteczek</t>
  </si>
  <si>
    <t>Obrotowa mapa nieba</t>
  </si>
  <si>
    <t>Okulary ochronne</t>
  </si>
  <si>
    <t>Pakiet do nauki rachunku prawdopodobieństwa</t>
  </si>
  <si>
    <t>Pojemnik próżniowy z pompką</t>
  </si>
  <si>
    <t xml:space="preserve">Program interaktywnego przeznaczonego dla klas 4-6 szkoły podstawowej "Fakty o Wielkiej Brytanii" </t>
  </si>
  <si>
    <t>Program multimedialny do chemii</t>
  </si>
  <si>
    <t>Program multimedialny do fizyki</t>
  </si>
  <si>
    <t>Program multimedialny do geografii</t>
  </si>
  <si>
    <t>Program multimedialny do języka angielskiego - część 1 i 2</t>
  </si>
  <si>
    <t>Program multimedialny do matematyki</t>
  </si>
  <si>
    <t>Pryzmat akrylowy</t>
  </si>
  <si>
    <t>System do zbierania i analizowania odpowiedzi</t>
  </si>
  <si>
    <t>Szkielet człowieka z ruchomymi elementami (skala 1:1)</t>
  </si>
  <si>
    <t>Szkielet człowieka</t>
  </si>
  <si>
    <t>Szkieletowe modele ostrosłupów i graniastosłupów</t>
  </si>
  <si>
    <t>Taśma miernicza</t>
  </si>
  <si>
    <t>Waga szalkowa</t>
  </si>
  <si>
    <t>Zestaw 8 brył "2 w 1" rozkładanych z siatkami</t>
  </si>
  <si>
    <t>Zestaw do budowy szkieletów brył</t>
  </si>
  <si>
    <t>Zestaw do destylacji na zajęcia z chemii</t>
  </si>
  <si>
    <t>Zestaw do fizyki</t>
  </si>
  <si>
    <t>Zestaw do geografii</t>
  </si>
  <si>
    <t>Zestaw do języka angielskiego</t>
  </si>
  <si>
    <t>Zestaw do kształtowania pojęć związanych z czasem</t>
  </si>
  <si>
    <t>Zestaw do pomiaru masy, temperatury, długości</t>
  </si>
  <si>
    <t>Zestaw do porównywania objętości</t>
  </si>
  <si>
    <t>Zestaw magnesów sztabkowych</t>
  </si>
  <si>
    <t>Zestaw modeli brył rozkładanych z siatkami</t>
  </si>
  <si>
    <t>Zestaw pałeczek do elektryzowania</t>
  </si>
  <si>
    <t>Zestaw plansz dydaktycznych (flash cards)</t>
  </si>
  <si>
    <t>Zestaw podstawowych obwodów elektrycznych + przewody z zakończeniami magnetycznymi i łączniki baterii</t>
  </si>
  <si>
    <t>Zestaw preparatów biologicznych</t>
  </si>
  <si>
    <t>Zestaw preparatów mikroskopowych (tkanki ssaków, grzyby, co żyje w kropli wody, tkanki człowieka i tkanki człowieka zmienione chorobowo)</t>
  </si>
  <si>
    <t>Zestaw preparatów mikroskopowych co żyje w kropli wody</t>
  </si>
  <si>
    <t>Zestaw pudełek do obserwacji</t>
  </si>
  <si>
    <t>Zestaw siłomierzy</t>
  </si>
  <si>
    <t>Zestaw skał i minerałów</t>
  </si>
  <si>
    <t>Zestaw soczewek</t>
  </si>
  <si>
    <t>Dostawa pomocy dydaktycznych dla szkół w ramach projektu "EU-geniusz w naukowym labiryncie"</t>
  </si>
  <si>
    <t>Załącznik nr 1 - opis przemdiotu zamówienia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</si>
</sst>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15]General"/>
    <numFmt numFmtId="165" formatCode="#,##0.00&quot; &quot;[$zł-415];[Red]&quot;-&quot;#,##0.00&quot; &quot;[$zł-415]"/>
  </numFmts>
  <fonts count="7" x14ac:knownFonts="1">
    <font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2" fillId="0" borderId="0" applyBorder="0" applyProtection="0"/>
  </cellStyleXfs>
  <cellXfs count="39">
    <xf numFmtId="0" fontId="0" fillId="0" borderId="0" xfId="0"/>
    <xf numFmtId="0" fontId="1" fillId="0" borderId="1" xfId="0" applyFont="1" applyBorder="1" applyAlignment="1">
      <alignment horizontal="right" vertical="center" wrapText="1"/>
    </xf>
    <xf numFmtId="165" fontId="2" fillId="0" borderId="2" xfId="1" applyNumberFormat="1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 wrapText="1"/>
    </xf>
    <xf numFmtId="165" fontId="2" fillId="0" borderId="1" xfId="1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 wrapText="1"/>
    </xf>
    <xf numFmtId="0" fontId="1" fillId="0" borderId="3" xfId="0" applyFont="1" applyBorder="1" applyAlignment="1">
      <alignment horizontal="right" vertical="center" wrapText="1"/>
    </xf>
    <xf numFmtId="4" fontId="1" fillId="0" borderId="5" xfId="0" applyNumberFormat="1" applyFont="1" applyBorder="1" applyAlignment="1">
      <alignment horizontal="right" vertical="center" wrapText="1"/>
    </xf>
    <xf numFmtId="4" fontId="0" fillId="0" borderId="1" xfId="0" applyNumberFormat="1" applyBorder="1" applyAlignment="1">
      <alignment horizontal="right" vertical="center"/>
    </xf>
    <xf numFmtId="4" fontId="1" fillId="0" borderId="1" xfId="0" applyNumberFormat="1" applyFont="1" applyBorder="1" applyAlignment="1">
      <alignment horizontal="right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1" fillId="2" borderId="6" xfId="0" applyFont="1" applyFill="1" applyBorder="1" applyAlignment="1">
      <alignment horizontal="left" vertical="center" wrapText="1"/>
    </xf>
    <xf numFmtId="165" fontId="2" fillId="0" borderId="6" xfId="1" applyNumberFormat="1" applyFont="1" applyFill="1" applyBorder="1" applyAlignment="1">
      <alignment vertical="center" wrapText="1"/>
    </xf>
    <xf numFmtId="0" fontId="1" fillId="0" borderId="6" xfId="0" applyFont="1" applyBorder="1" applyAlignment="1">
      <alignment horizontal="right" vertical="center" wrapText="1"/>
    </xf>
    <xf numFmtId="4" fontId="1" fillId="0" borderId="6" xfId="0" applyNumberFormat="1" applyFont="1" applyBorder="1" applyAlignment="1">
      <alignment horizontal="right" vertical="center" wrapText="1"/>
    </xf>
    <xf numFmtId="4" fontId="3" fillId="0" borderId="1" xfId="0" applyNumberFormat="1" applyFont="1" applyBorder="1" applyAlignment="1">
      <alignment vertical="center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horizontal="right" vertical="center" wrapText="1"/>
    </xf>
    <xf numFmtId="0" fontId="0" fillId="3" borderId="1" xfId="0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4" fontId="0" fillId="0" borderId="6" xfId="0" applyNumberFormat="1" applyBorder="1" applyAlignment="1">
      <alignment horizontal="right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3" fillId="3" borderId="7" xfId="0" applyFont="1" applyFill="1" applyBorder="1" applyAlignment="1">
      <alignment horizontal="right" vertical="center"/>
    </xf>
    <xf numFmtId="0" fontId="3" fillId="3" borderId="8" xfId="0" applyFont="1" applyFill="1" applyBorder="1" applyAlignment="1">
      <alignment horizontal="right" vertical="center"/>
    </xf>
    <xf numFmtId="0" fontId="3" fillId="3" borderId="9" xfId="0" applyFont="1" applyFill="1" applyBorder="1" applyAlignment="1">
      <alignment horizontal="right" vertical="center"/>
    </xf>
    <xf numFmtId="0" fontId="6" fillId="0" borderId="0" xfId="0" applyFont="1" applyAlignment="1">
      <alignment horizontal="center"/>
    </xf>
  </cellXfs>
  <cellStyles count="2">
    <cellStyle name="Excel Built-in Normal" xfId="1"/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1252105</xdr:colOff>
      <xdr:row>0</xdr:row>
      <xdr:rowOff>95250</xdr:rowOff>
    </xdr:from>
    <xdr:to>
      <xdr:col>6</xdr:col>
      <xdr:colOff>977900</xdr:colOff>
      <xdr:row>1</xdr:row>
      <xdr:rowOff>349250</xdr:rowOff>
    </xdr:to>
    <xdr:pic>
      <xdr:nvPicPr>
        <xdr:cNvPr id="2" name="Obraz 1" descr="poziom_achroma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1230" y="95250"/>
          <a:ext cx="11187545" cy="152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8"/>
  <sheetViews>
    <sheetView tabSelected="1" zoomScale="60" zoomScaleNormal="60" workbookViewId="0">
      <pane ySplit="4" topLeftCell="A5" activePane="bottomLeft" state="frozen"/>
      <selection activeCell="B1" sqref="B1"/>
      <selection pane="bottomLeft" activeCell="C8" sqref="C8"/>
    </sheetView>
  </sheetViews>
  <sheetFormatPr defaultRowHeight="15" x14ac:dyDescent="0.25"/>
  <cols>
    <col min="1" max="1" width="13.7109375" style="20" customWidth="1"/>
    <col min="2" max="2" width="52.5703125" style="19" customWidth="1"/>
    <col min="3" max="3" width="130.7109375" customWidth="1"/>
    <col min="4" max="4" width="9.140625" customWidth="1"/>
    <col min="5" max="5" width="19" customWidth="1"/>
    <col min="6" max="6" width="13" customWidth="1"/>
    <col min="7" max="8" width="18.7109375" customWidth="1"/>
    <col min="9" max="9" width="30.7109375" style="29" customWidth="1"/>
  </cols>
  <sheetData>
    <row r="1" spans="1:9" ht="99.75" customHeight="1" x14ac:dyDescent="0.25">
      <c r="A1"/>
    </row>
    <row r="2" spans="1:9" ht="48.75" customHeight="1" x14ac:dyDescent="0.25">
      <c r="D2" s="38" t="s">
        <v>205</v>
      </c>
      <c r="E2" s="38"/>
      <c r="F2" s="38"/>
      <c r="G2" s="38"/>
      <c r="H2" s="38"/>
      <c r="I2" s="38"/>
    </row>
    <row r="3" spans="1:9" ht="60" customHeight="1" x14ac:dyDescent="0.25">
      <c r="B3" s="34" t="s">
        <v>204</v>
      </c>
      <c r="C3" s="34"/>
      <c r="D3" s="34"/>
      <c r="E3" s="34"/>
      <c r="F3" s="34"/>
      <c r="G3" s="34"/>
      <c r="H3" s="34"/>
      <c r="I3" s="34"/>
    </row>
    <row r="4" spans="1:9" ht="60" customHeight="1" x14ac:dyDescent="0.25">
      <c r="A4" s="31" t="s">
        <v>78</v>
      </c>
      <c r="B4" s="15" t="s">
        <v>14</v>
      </c>
      <c r="C4" s="15" t="s">
        <v>15</v>
      </c>
      <c r="D4" s="16" t="s">
        <v>16</v>
      </c>
      <c r="E4" s="16" t="s">
        <v>157</v>
      </c>
      <c r="F4" s="16" t="s">
        <v>158</v>
      </c>
      <c r="G4" s="16" t="s">
        <v>159</v>
      </c>
      <c r="H4" s="16" t="s">
        <v>160</v>
      </c>
      <c r="I4" s="15" t="s">
        <v>17</v>
      </c>
    </row>
    <row r="5" spans="1:9" ht="60" x14ac:dyDescent="0.25">
      <c r="A5" s="32">
        <v>160</v>
      </c>
      <c r="B5" s="17" t="s">
        <v>130</v>
      </c>
      <c r="C5" s="10" t="s">
        <v>18</v>
      </c>
      <c r="D5" s="11">
        <v>1</v>
      </c>
      <c r="E5" s="12"/>
      <c r="F5" s="12"/>
      <c r="G5" s="12"/>
      <c r="H5" s="13"/>
      <c r="I5" s="26" t="s">
        <v>96</v>
      </c>
    </row>
    <row r="6" spans="1:9" ht="94.5" customHeight="1" x14ac:dyDescent="0.25">
      <c r="A6" s="32">
        <v>164</v>
      </c>
      <c r="B6" s="18" t="s">
        <v>131</v>
      </c>
      <c r="C6" s="6" t="s">
        <v>19</v>
      </c>
      <c r="D6" s="1">
        <v>8</v>
      </c>
      <c r="E6" s="14"/>
      <c r="F6" s="14"/>
      <c r="G6" s="14"/>
      <c r="H6" s="13"/>
      <c r="I6" s="26" t="s">
        <v>97</v>
      </c>
    </row>
    <row r="7" spans="1:9" ht="60" customHeight="1" x14ac:dyDescent="0.25">
      <c r="A7" s="32">
        <v>167</v>
      </c>
      <c r="B7" s="18" t="s">
        <v>132</v>
      </c>
      <c r="C7" s="6" t="s">
        <v>20</v>
      </c>
      <c r="D7" s="1">
        <v>2</v>
      </c>
      <c r="E7" s="14"/>
      <c r="F7" s="14"/>
      <c r="G7" s="14"/>
      <c r="H7" s="13"/>
      <c r="I7" s="26" t="s">
        <v>98</v>
      </c>
    </row>
    <row r="8" spans="1:9" ht="60" customHeight="1" x14ac:dyDescent="0.25">
      <c r="A8" s="32">
        <v>124</v>
      </c>
      <c r="B8" s="18" t="s">
        <v>133</v>
      </c>
      <c r="C8" s="2" t="s">
        <v>5</v>
      </c>
      <c r="D8" s="1">
        <v>6</v>
      </c>
      <c r="E8" s="14"/>
      <c r="F8" s="14"/>
      <c r="G8" s="14"/>
      <c r="H8" s="13"/>
      <c r="I8" s="26" t="s">
        <v>99</v>
      </c>
    </row>
    <row r="9" spans="1:9" ht="60" customHeight="1" x14ac:dyDescent="0.25">
      <c r="A9" s="33" t="s">
        <v>86</v>
      </c>
      <c r="B9" s="18" t="s">
        <v>162</v>
      </c>
      <c r="C9" s="6" t="s">
        <v>11</v>
      </c>
      <c r="D9" s="1">
        <f>3+1</f>
        <v>4</v>
      </c>
      <c r="E9" s="14"/>
      <c r="F9" s="14"/>
      <c r="G9" s="14"/>
      <c r="H9" s="13"/>
      <c r="I9" s="27" t="s">
        <v>89</v>
      </c>
    </row>
    <row r="10" spans="1:9" ht="60" customHeight="1" x14ac:dyDescent="0.25">
      <c r="A10" s="32">
        <v>179</v>
      </c>
      <c r="B10" s="18" t="s">
        <v>134</v>
      </c>
      <c r="C10" s="6" t="s">
        <v>9</v>
      </c>
      <c r="D10" s="1">
        <v>10</v>
      </c>
      <c r="E10" s="14"/>
      <c r="F10" s="14"/>
      <c r="G10" s="14"/>
      <c r="H10" s="13"/>
      <c r="I10" s="26" t="s">
        <v>100</v>
      </c>
    </row>
    <row r="11" spans="1:9" ht="60" customHeight="1" x14ac:dyDescent="0.25">
      <c r="A11" s="32">
        <v>162</v>
      </c>
      <c r="B11" s="18" t="s">
        <v>135</v>
      </c>
      <c r="C11" s="9" t="s">
        <v>21</v>
      </c>
      <c r="D11" s="1">
        <v>5</v>
      </c>
      <c r="E11" s="14"/>
      <c r="F11" s="14"/>
      <c r="G11" s="14"/>
      <c r="H11" s="13"/>
      <c r="I11" s="26" t="s">
        <v>101</v>
      </c>
    </row>
    <row r="12" spans="1:9" ht="60" customHeight="1" x14ac:dyDescent="0.25">
      <c r="A12" s="32">
        <v>180</v>
      </c>
      <c r="B12" s="18" t="s">
        <v>136</v>
      </c>
      <c r="C12" s="6" t="s">
        <v>22</v>
      </c>
      <c r="D12" s="1">
        <v>10</v>
      </c>
      <c r="E12" s="14"/>
      <c r="F12" s="14"/>
      <c r="G12" s="14"/>
      <c r="H12" s="13"/>
      <c r="I12" s="26" t="s">
        <v>100</v>
      </c>
    </row>
    <row r="13" spans="1:9" ht="60" customHeight="1" x14ac:dyDescent="0.25">
      <c r="A13" s="32">
        <v>216</v>
      </c>
      <c r="B13" s="18" t="s">
        <v>137</v>
      </c>
      <c r="C13" s="6" t="s">
        <v>23</v>
      </c>
      <c r="D13" s="1">
        <v>2</v>
      </c>
      <c r="E13" s="14"/>
      <c r="F13" s="14"/>
      <c r="G13" s="14"/>
      <c r="H13" s="13"/>
      <c r="I13" s="27" t="s">
        <v>102</v>
      </c>
    </row>
    <row r="14" spans="1:9" ht="60" customHeight="1" x14ac:dyDescent="0.25">
      <c r="A14" s="32">
        <v>211</v>
      </c>
      <c r="B14" s="18" t="s">
        <v>138</v>
      </c>
      <c r="C14" s="6" t="s">
        <v>24</v>
      </c>
      <c r="D14" s="1">
        <v>1</v>
      </c>
      <c r="E14" s="14"/>
      <c r="F14" s="14"/>
      <c r="G14" s="14"/>
      <c r="H14" s="13"/>
      <c r="I14" s="26" t="s">
        <v>103</v>
      </c>
    </row>
    <row r="15" spans="1:9" ht="60" customHeight="1" x14ac:dyDescent="0.25">
      <c r="A15" s="32">
        <v>224</v>
      </c>
      <c r="B15" s="18" t="s">
        <v>139</v>
      </c>
      <c r="C15" s="6" t="s">
        <v>25</v>
      </c>
      <c r="D15" s="1">
        <v>1</v>
      </c>
      <c r="E15" s="14"/>
      <c r="F15" s="14"/>
      <c r="G15" s="14"/>
      <c r="H15" s="13"/>
      <c r="I15" s="26" t="s">
        <v>104</v>
      </c>
    </row>
    <row r="16" spans="1:9" ht="60" customHeight="1" x14ac:dyDescent="0.25">
      <c r="A16" s="32">
        <v>165</v>
      </c>
      <c r="B16" s="18" t="s">
        <v>140</v>
      </c>
      <c r="C16" s="6" t="s">
        <v>26</v>
      </c>
      <c r="D16" s="1">
        <v>1</v>
      </c>
      <c r="E16" s="14"/>
      <c r="F16" s="14"/>
      <c r="G16" s="14"/>
      <c r="H16" s="13"/>
      <c r="I16" s="26" t="s">
        <v>96</v>
      </c>
    </row>
    <row r="17" spans="1:9" ht="60" customHeight="1" x14ac:dyDescent="0.25">
      <c r="A17" s="32">
        <v>178</v>
      </c>
      <c r="B17" s="18" t="s">
        <v>141</v>
      </c>
      <c r="C17" s="6" t="s">
        <v>27</v>
      </c>
      <c r="D17" s="1">
        <v>1</v>
      </c>
      <c r="E17" s="14"/>
      <c r="F17" s="14"/>
      <c r="G17" s="14"/>
      <c r="H17" s="13"/>
      <c r="I17" s="26" t="s">
        <v>92</v>
      </c>
    </row>
    <row r="18" spans="1:9" ht="60" customHeight="1" x14ac:dyDescent="0.25">
      <c r="A18" s="33" t="s">
        <v>81</v>
      </c>
      <c r="B18" s="18" t="s">
        <v>142</v>
      </c>
      <c r="C18" s="2" t="s">
        <v>28</v>
      </c>
      <c r="D18" s="1">
        <f>10+4+10</f>
        <v>24</v>
      </c>
      <c r="E18" s="14"/>
      <c r="F18" s="14"/>
      <c r="G18" s="14"/>
      <c r="H18" s="13"/>
      <c r="I18" s="27" t="s">
        <v>106</v>
      </c>
    </row>
    <row r="19" spans="1:9" ht="78.75" customHeight="1" x14ac:dyDescent="0.25">
      <c r="A19" s="33" t="s">
        <v>90</v>
      </c>
      <c r="B19" s="18" t="s">
        <v>143</v>
      </c>
      <c r="C19" s="2" t="s">
        <v>0</v>
      </c>
      <c r="D19" s="1">
        <f>3+1+1+1</f>
        <v>6</v>
      </c>
      <c r="E19" s="14"/>
      <c r="F19" s="14"/>
      <c r="G19" s="14"/>
      <c r="H19" s="13"/>
      <c r="I19" s="27" t="s">
        <v>95</v>
      </c>
    </row>
    <row r="20" spans="1:9" ht="82.5" customHeight="1" x14ac:dyDescent="0.25">
      <c r="A20" s="32">
        <v>147</v>
      </c>
      <c r="B20" s="18" t="s">
        <v>144</v>
      </c>
      <c r="C20" s="6" t="s">
        <v>56</v>
      </c>
      <c r="D20" s="1">
        <v>1</v>
      </c>
      <c r="E20" s="14"/>
      <c r="F20" s="14"/>
      <c r="G20" s="14"/>
      <c r="H20" s="13"/>
      <c r="I20" s="26" t="s">
        <v>93</v>
      </c>
    </row>
    <row r="21" spans="1:9" ht="60" customHeight="1" x14ac:dyDescent="0.25">
      <c r="A21" s="32">
        <v>195</v>
      </c>
      <c r="B21" s="18" t="s">
        <v>145</v>
      </c>
      <c r="C21" s="6" t="s">
        <v>10</v>
      </c>
      <c r="D21" s="1">
        <v>2</v>
      </c>
      <c r="E21" s="14"/>
      <c r="F21" s="14"/>
      <c r="G21" s="14"/>
      <c r="H21" s="13"/>
      <c r="I21" s="26" t="s">
        <v>107</v>
      </c>
    </row>
    <row r="22" spans="1:9" ht="60" customHeight="1" x14ac:dyDescent="0.25">
      <c r="A22" s="32">
        <v>203</v>
      </c>
      <c r="B22" s="18" t="s">
        <v>146</v>
      </c>
      <c r="C22" s="6" t="s">
        <v>29</v>
      </c>
      <c r="D22" s="1">
        <v>5</v>
      </c>
      <c r="E22" s="14"/>
      <c r="F22" s="14"/>
      <c r="G22" s="14"/>
      <c r="H22" s="13"/>
      <c r="I22" s="26" t="s">
        <v>108</v>
      </c>
    </row>
    <row r="23" spans="1:9" ht="60" customHeight="1" x14ac:dyDescent="0.25">
      <c r="A23" s="32">
        <v>145</v>
      </c>
      <c r="B23" s="18" t="s">
        <v>147</v>
      </c>
      <c r="C23" s="6" t="s">
        <v>30</v>
      </c>
      <c r="D23" s="1">
        <v>1</v>
      </c>
      <c r="E23" s="14"/>
      <c r="F23" s="14"/>
      <c r="G23" s="14"/>
      <c r="H23" s="13"/>
      <c r="I23" s="26" t="s">
        <v>93</v>
      </c>
    </row>
    <row r="24" spans="1:9" ht="60" customHeight="1" x14ac:dyDescent="0.25">
      <c r="A24" s="32">
        <v>115</v>
      </c>
      <c r="B24" s="18" t="s">
        <v>148</v>
      </c>
      <c r="C24" s="3" t="s">
        <v>32</v>
      </c>
      <c r="D24" s="1">
        <v>3</v>
      </c>
      <c r="E24" s="14"/>
      <c r="F24" s="14"/>
      <c r="G24" s="14"/>
      <c r="H24" s="13"/>
      <c r="I24" s="26" t="s">
        <v>91</v>
      </c>
    </row>
    <row r="25" spans="1:9" ht="60" customHeight="1" x14ac:dyDescent="0.25">
      <c r="A25" s="32">
        <v>146</v>
      </c>
      <c r="B25" s="18" t="s">
        <v>149</v>
      </c>
      <c r="C25" s="6" t="s">
        <v>31</v>
      </c>
      <c r="D25" s="1">
        <v>1</v>
      </c>
      <c r="E25" s="14"/>
      <c r="F25" s="14"/>
      <c r="G25" s="14"/>
      <c r="H25" s="13"/>
      <c r="I25" s="26" t="s">
        <v>93</v>
      </c>
    </row>
    <row r="26" spans="1:9" ht="60" customHeight="1" x14ac:dyDescent="0.25">
      <c r="A26" s="32">
        <v>110</v>
      </c>
      <c r="B26" s="18" t="s">
        <v>150</v>
      </c>
      <c r="C26" s="3" t="s">
        <v>33</v>
      </c>
      <c r="D26" s="1">
        <v>3</v>
      </c>
      <c r="E26" s="14"/>
      <c r="F26" s="14"/>
      <c r="G26" s="14"/>
      <c r="H26" s="13"/>
      <c r="I26" s="26" t="s">
        <v>91</v>
      </c>
    </row>
    <row r="27" spans="1:9" ht="60" customHeight="1" x14ac:dyDescent="0.25">
      <c r="A27" s="32">
        <v>148</v>
      </c>
      <c r="B27" s="18" t="s">
        <v>151</v>
      </c>
      <c r="C27" s="6" t="s">
        <v>34</v>
      </c>
      <c r="D27" s="1">
        <v>1</v>
      </c>
      <c r="E27" s="14"/>
      <c r="F27" s="14"/>
      <c r="G27" s="14"/>
      <c r="H27" s="13"/>
      <c r="I27" s="26" t="s">
        <v>93</v>
      </c>
    </row>
    <row r="28" spans="1:9" ht="60" customHeight="1" x14ac:dyDescent="0.25">
      <c r="A28" s="32">
        <v>111</v>
      </c>
      <c r="B28" s="18" t="s">
        <v>152</v>
      </c>
      <c r="C28" s="3" t="s">
        <v>1</v>
      </c>
      <c r="D28" s="1">
        <v>3</v>
      </c>
      <c r="E28" s="14"/>
      <c r="F28" s="14"/>
      <c r="G28" s="14"/>
      <c r="H28" s="13"/>
      <c r="I28" s="26" t="s">
        <v>91</v>
      </c>
    </row>
    <row r="29" spans="1:9" ht="60" customHeight="1" x14ac:dyDescent="0.25">
      <c r="A29" s="32">
        <v>126</v>
      </c>
      <c r="B29" s="18" t="s">
        <v>153</v>
      </c>
      <c r="C29" s="2" t="s">
        <v>35</v>
      </c>
      <c r="D29" s="1">
        <v>1</v>
      </c>
      <c r="E29" s="14"/>
      <c r="F29" s="14"/>
      <c r="G29" s="14"/>
      <c r="H29" s="13"/>
      <c r="I29" s="26" t="s">
        <v>94</v>
      </c>
    </row>
    <row r="30" spans="1:9" ht="60" customHeight="1" x14ac:dyDescent="0.25">
      <c r="A30" s="33" t="s">
        <v>80</v>
      </c>
      <c r="B30" s="18" t="s">
        <v>154</v>
      </c>
      <c r="C30" s="2" t="s">
        <v>36</v>
      </c>
      <c r="D30" s="1">
        <f>5+2+1</f>
        <v>8</v>
      </c>
      <c r="E30" s="14"/>
      <c r="F30" s="14"/>
      <c r="G30" s="14"/>
      <c r="H30" s="13"/>
      <c r="I30" s="27" t="s">
        <v>109</v>
      </c>
    </row>
    <row r="31" spans="1:9" ht="60" customHeight="1" x14ac:dyDescent="0.25">
      <c r="A31" s="32">
        <v>159</v>
      </c>
      <c r="B31" s="18" t="s">
        <v>155</v>
      </c>
      <c r="C31" s="4" t="s">
        <v>37</v>
      </c>
      <c r="D31" s="1">
        <v>3</v>
      </c>
      <c r="E31" s="14"/>
      <c r="F31" s="14"/>
      <c r="G31" s="14"/>
      <c r="H31" s="13"/>
      <c r="I31" s="26" t="s">
        <v>110</v>
      </c>
    </row>
    <row r="32" spans="1:9" ht="99" customHeight="1" x14ac:dyDescent="0.25">
      <c r="A32" s="33" t="s">
        <v>87</v>
      </c>
      <c r="B32" s="18" t="s">
        <v>156</v>
      </c>
      <c r="C32" s="4" t="s">
        <v>38</v>
      </c>
      <c r="D32" s="1">
        <f>10+5</f>
        <v>15</v>
      </c>
      <c r="E32" s="14"/>
      <c r="F32" s="14"/>
      <c r="G32" s="14"/>
      <c r="H32" s="13"/>
      <c r="I32" s="27" t="s">
        <v>111</v>
      </c>
    </row>
    <row r="33" spans="1:9" ht="97.5" customHeight="1" x14ac:dyDescent="0.25">
      <c r="A33" s="33" t="s">
        <v>79</v>
      </c>
      <c r="B33" s="18" t="s">
        <v>163</v>
      </c>
      <c r="C33" s="7" t="s">
        <v>39</v>
      </c>
      <c r="D33" s="1">
        <f>1+1+1</f>
        <v>3</v>
      </c>
      <c r="E33" s="14"/>
      <c r="F33" s="14"/>
      <c r="G33" s="14"/>
      <c r="H33" s="13"/>
      <c r="I33" s="27" t="s">
        <v>112</v>
      </c>
    </row>
    <row r="34" spans="1:9" ht="60" customHeight="1" x14ac:dyDescent="0.25">
      <c r="A34" s="32">
        <v>223</v>
      </c>
      <c r="B34" s="18" t="s">
        <v>164</v>
      </c>
      <c r="C34" s="4" t="s">
        <v>40</v>
      </c>
      <c r="D34" s="1">
        <v>1</v>
      </c>
      <c r="E34" s="14"/>
      <c r="F34" s="14"/>
      <c r="G34" s="14"/>
      <c r="H34" s="13"/>
      <c r="I34" s="26" t="s">
        <v>104</v>
      </c>
    </row>
    <row r="35" spans="1:9" ht="60" x14ac:dyDescent="0.25">
      <c r="A35" s="32">
        <v>194</v>
      </c>
      <c r="B35" s="18" t="s">
        <v>165</v>
      </c>
      <c r="C35" s="4" t="s">
        <v>41</v>
      </c>
      <c r="D35" s="1">
        <v>2</v>
      </c>
      <c r="E35" s="14"/>
      <c r="F35" s="14"/>
      <c r="G35" s="14"/>
      <c r="H35" s="13"/>
      <c r="I35" s="26" t="s">
        <v>113</v>
      </c>
    </row>
    <row r="36" spans="1:9" ht="60" customHeight="1" x14ac:dyDescent="0.25">
      <c r="A36" s="32">
        <v>127</v>
      </c>
      <c r="B36" s="18" t="s">
        <v>166</v>
      </c>
      <c r="C36" s="7" t="s">
        <v>42</v>
      </c>
      <c r="D36" s="1">
        <v>10</v>
      </c>
      <c r="E36" s="14"/>
      <c r="F36" s="14"/>
      <c r="G36" s="14"/>
      <c r="H36" s="13"/>
      <c r="I36" s="26" t="s">
        <v>105</v>
      </c>
    </row>
    <row r="37" spans="1:9" ht="60" customHeight="1" x14ac:dyDescent="0.25">
      <c r="A37" s="32">
        <v>161</v>
      </c>
      <c r="B37" s="18" t="s">
        <v>167</v>
      </c>
      <c r="C37" s="5" t="s">
        <v>7</v>
      </c>
      <c r="D37" s="1">
        <v>5</v>
      </c>
      <c r="E37" s="14"/>
      <c r="F37" s="14"/>
      <c r="G37" s="14"/>
      <c r="H37" s="13"/>
      <c r="I37" s="26" t="s">
        <v>101</v>
      </c>
    </row>
    <row r="38" spans="1:9" ht="80.25" customHeight="1" x14ac:dyDescent="0.25">
      <c r="A38" s="32">
        <v>254</v>
      </c>
      <c r="B38" s="18" t="s">
        <v>13</v>
      </c>
      <c r="C38" s="4" t="s">
        <v>12</v>
      </c>
      <c r="D38" s="1">
        <v>3</v>
      </c>
      <c r="E38" s="14"/>
      <c r="F38" s="14"/>
      <c r="G38" s="14"/>
      <c r="H38" s="13"/>
      <c r="I38" s="26" t="s">
        <v>114</v>
      </c>
    </row>
    <row r="39" spans="1:9" ht="127.5" customHeight="1" x14ac:dyDescent="0.25">
      <c r="A39" s="32">
        <v>172</v>
      </c>
      <c r="B39" s="18" t="s">
        <v>168</v>
      </c>
      <c r="C39" s="4" t="s">
        <v>43</v>
      </c>
      <c r="D39" s="1">
        <v>10</v>
      </c>
      <c r="E39" s="14"/>
      <c r="F39" s="14"/>
      <c r="G39" s="14"/>
      <c r="H39" s="13"/>
      <c r="I39" s="26" t="s">
        <v>100</v>
      </c>
    </row>
    <row r="40" spans="1:9" ht="60" customHeight="1" x14ac:dyDescent="0.25">
      <c r="A40" s="32">
        <v>256</v>
      </c>
      <c r="B40" s="18" t="s">
        <v>76</v>
      </c>
      <c r="C40" s="4" t="s">
        <v>77</v>
      </c>
      <c r="D40" s="1">
        <v>30</v>
      </c>
      <c r="E40" s="14"/>
      <c r="F40" s="14"/>
      <c r="G40" s="14"/>
      <c r="H40" s="13"/>
      <c r="I40" s="26" t="s">
        <v>115</v>
      </c>
    </row>
    <row r="41" spans="1:9" ht="60" customHeight="1" x14ac:dyDescent="0.25">
      <c r="A41" s="32">
        <v>125</v>
      </c>
      <c r="B41" s="18" t="s">
        <v>169</v>
      </c>
      <c r="C41" s="7" t="s">
        <v>6</v>
      </c>
      <c r="D41" s="1">
        <v>1</v>
      </c>
      <c r="E41" s="14"/>
      <c r="F41" s="14"/>
      <c r="G41" s="14"/>
      <c r="H41" s="13"/>
      <c r="I41" s="26" t="s">
        <v>94</v>
      </c>
    </row>
    <row r="42" spans="1:9" ht="60" customHeight="1" x14ac:dyDescent="0.25">
      <c r="A42" s="32">
        <v>177</v>
      </c>
      <c r="B42" s="18" t="s">
        <v>170</v>
      </c>
      <c r="C42" s="4" t="s">
        <v>44</v>
      </c>
      <c r="D42" s="1">
        <v>1</v>
      </c>
      <c r="E42" s="14"/>
      <c r="F42" s="14"/>
      <c r="G42" s="14"/>
      <c r="H42" s="13"/>
      <c r="I42" s="26" t="s">
        <v>92</v>
      </c>
    </row>
    <row r="43" spans="1:9" ht="60" customHeight="1" x14ac:dyDescent="0.25">
      <c r="A43" s="32">
        <v>156</v>
      </c>
      <c r="B43" s="18" t="s">
        <v>171</v>
      </c>
      <c r="C43" s="4" t="s">
        <v>45</v>
      </c>
      <c r="D43" s="1">
        <v>1</v>
      </c>
      <c r="E43" s="14"/>
      <c r="F43" s="14"/>
      <c r="G43" s="14"/>
      <c r="H43" s="13"/>
      <c r="I43" s="26" t="s">
        <v>96</v>
      </c>
    </row>
    <row r="44" spans="1:9" ht="60" customHeight="1" x14ac:dyDescent="0.25">
      <c r="A44" s="32">
        <v>155</v>
      </c>
      <c r="B44" s="18" t="s">
        <v>172</v>
      </c>
      <c r="C44" s="4" t="s">
        <v>46</v>
      </c>
      <c r="D44" s="1">
        <v>1</v>
      </c>
      <c r="E44" s="14"/>
      <c r="F44" s="14"/>
      <c r="G44" s="14"/>
      <c r="H44" s="13"/>
      <c r="I44" s="26" t="s">
        <v>96</v>
      </c>
    </row>
    <row r="45" spans="1:9" ht="60" x14ac:dyDescent="0.25">
      <c r="A45" s="32">
        <v>158</v>
      </c>
      <c r="B45" s="18" t="s">
        <v>173</v>
      </c>
      <c r="C45" s="4" t="s">
        <v>47</v>
      </c>
      <c r="D45" s="1">
        <v>1</v>
      </c>
      <c r="E45" s="14"/>
      <c r="F45" s="14"/>
      <c r="G45" s="14"/>
      <c r="H45" s="13"/>
      <c r="I45" s="26" t="s">
        <v>96</v>
      </c>
    </row>
    <row r="46" spans="1:9" ht="80.25" customHeight="1" x14ac:dyDescent="0.25">
      <c r="A46" s="32">
        <v>157</v>
      </c>
      <c r="B46" s="18" t="s">
        <v>174</v>
      </c>
      <c r="C46" s="4" t="s">
        <v>51</v>
      </c>
      <c r="D46" s="1">
        <v>2</v>
      </c>
      <c r="E46" s="14"/>
      <c r="F46" s="14"/>
      <c r="G46" s="14"/>
      <c r="H46" s="13"/>
      <c r="I46" s="26" t="s">
        <v>96</v>
      </c>
    </row>
    <row r="47" spans="1:9" ht="60" customHeight="1" x14ac:dyDescent="0.25">
      <c r="A47" s="32">
        <v>154</v>
      </c>
      <c r="B47" s="18" t="s">
        <v>175</v>
      </c>
      <c r="C47" s="4" t="s">
        <v>48</v>
      </c>
      <c r="D47" s="1">
        <v>2</v>
      </c>
      <c r="E47" s="14"/>
      <c r="F47" s="14"/>
      <c r="G47" s="14"/>
      <c r="H47" s="13"/>
      <c r="I47" s="26" t="s">
        <v>96</v>
      </c>
    </row>
    <row r="48" spans="1:9" ht="60" customHeight="1" x14ac:dyDescent="0.25">
      <c r="A48" s="32">
        <v>131</v>
      </c>
      <c r="B48" s="18" t="s">
        <v>176</v>
      </c>
      <c r="C48" s="7" t="s">
        <v>49</v>
      </c>
      <c r="D48" s="1">
        <v>5</v>
      </c>
      <c r="E48" s="14"/>
      <c r="F48" s="14"/>
      <c r="G48" s="14"/>
      <c r="H48" s="13"/>
      <c r="I48" s="26" t="s">
        <v>116</v>
      </c>
    </row>
    <row r="49" spans="1:9" ht="60" customHeight="1" x14ac:dyDescent="0.25">
      <c r="A49" s="32">
        <v>267</v>
      </c>
      <c r="B49" s="18" t="s">
        <v>177</v>
      </c>
      <c r="C49" s="4" t="s">
        <v>50</v>
      </c>
      <c r="D49" s="1">
        <v>1</v>
      </c>
      <c r="E49" s="14"/>
      <c r="F49" s="14"/>
      <c r="G49" s="14"/>
      <c r="H49" s="13"/>
      <c r="I49" s="26" t="s">
        <v>117</v>
      </c>
    </row>
    <row r="50" spans="1:9" ht="105" customHeight="1" x14ac:dyDescent="0.25">
      <c r="A50" s="32">
        <v>119</v>
      </c>
      <c r="B50" s="18" t="s">
        <v>178</v>
      </c>
      <c r="C50" s="7" t="s">
        <v>52</v>
      </c>
      <c r="D50" s="1">
        <v>2</v>
      </c>
      <c r="E50" s="14"/>
      <c r="F50" s="14"/>
      <c r="G50" s="14"/>
      <c r="H50" s="13"/>
      <c r="I50" s="27" t="s">
        <v>118</v>
      </c>
    </row>
    <row r="51" spans="1:9" ht="60" customHeight="1" x14ac:dyDescent="0.25">
      <c r="A51" s="33" t="s">
        <v>88</v>
      </c>
      <c r="B51" s="18" t="s">
        <v>179</v>
      </c>
      <c r="C51" s="4" t="s">
        <v>53</v>
      </c>
      <c r="D51" s="1">
        <f>1+1</f>
        <v>2</v>
      </c>
      <c r="E51" s="14"/>
      <c r="F51" s="14"/>
      <c r="G51" s="14"/>
      <c r="H51" s="13"/>
      <c r="I51" s="27" t="s">
        <v>119</v>
      </c>
    </row>
    <row r="52" spans="1:9" ht="60" customHeight="1" x14ac:dyDescent="0.25">
      <c r="A52" s="33" t="s">
        <v>82</v>
      </c>
      <c r="B52" s="18" t="s">
        <v>180</v>
      </c>
      <c r="C52" s="7" t="s">
        <v>4</v>
      </c>
      <c r="D52" s="1">
        <f>1+4</f>
        <v>5</v>
      </c>
      <c r="E52" s="14"/>
      <c r="F52" s="14"/>
      <c r="G52" s="14"/>
      <c r="H52" s="13"/>
      <c r="I52" s="27" t="s">
        <v>120</v>
      </c>
    </row>
    <row r="53" spans="1:9" ht="60" customHeight="1" x14ac:dyDescent="0.25">
      <c r="A53" s="32">
        <v>114</v>
      </c>
      <c r="B53" s="18" t="s">
        <v>181</v>
      </c>
      <c r="C53" s="8" t="s">
        <v>54</v>
      </c>
      <c r="D53" s="1">
        <v>3</v>
      </c>
      <c r="E53" s="14"/>
      <c r="F53" s="14"/>
      <c r="G53" s="14"/>
      <c r="H53" s="13"/>
      <c r="I53" s="26" t="s">
        <v>91</v>
      </c>
    </row>
    <row r="54" spans="1:9" ht="60" customHeight="1" x14ac:dyDescent="0.25">
      <c r="A54" s="32">
        <v>193</v>
      </c>
      <c r="B54" s="18" t="s">
        <v>182</v>
      </c>
      <c r="C54" s="4" t="s">
        <v>55</v>
      </c>
      <c r="D54" s="1">
        <v>1</v>
      </c>
      <c r="E54" s="14"/>
      <c r="F54" s="14"/>
      <c r="G54" s="14"/>
      <c r="H54" s="13"/>
      <c r="I54" s="26" t="s">
        <v>121</v>
      </c>
    </row>
    <row r="55" spans="1:9" ht="60" customHeight="1" x14ac:dyDescent="0.25">
      <c r="A55" s="32">
        <v>143</v>
      </c>
      <c r="B55" s="18" t="s">
        <v>183</v>
      </c>
      <c r="C55" s="4" t="s">
        <v>57</v>
      </c>
      <c r="D55" s="1">
        <v>1</v>
      </c>
      <c r="E55" s="14"/>
      <c r="F55" s="14"/>
      <c r="G55" s="14"/>
      <c r="H55" s="13"/>
      <c r="I55" s="26" t="s">
        <v>93</v>
      </c>
    </row>
    <row r="56" spans="1:9" ht="60" customHeight="1" x14ac:dyDescent="0.25">
      <c r="A56" s="32">
        <v>144</v>
      </c>
      <c r="B56" s="18" t="s">
        <v>184</v>
      </c>
      <c r="C56" s="4" t="s">
        <v>58</v>
      </c>
      <c r="D56" s="1">
        <v>1</v>
      </c>
      <c r="E56" s="14"/>
      <c r="F56" s="14"/>
      <c r="G56" s="14"/>
      <c r="H56" s="13"/>
      <c r="I56" s="26" t="s">
        <v>93</v>
      </c>
    </row>
    <row r="57" spans="1:9" ht="60" customHeight="1" x14ac:dyDescent="0.25">
      <c r="A57" s="32">
        <v>181</v>
      </c>
      <c r="B57" s="18" t="s">
        <v>185</v>
      </c>
      <c r="C57" s="4" t="s">
        <v>59</v>
      </c>
      <c r="D57" s="1">
        <v>1</v>
      </c>
      <c r="E57" s="14"/>
      <c r="F57" s="14"/>
      <c r="G57" s="14"/>
      <c r="H57" s="13"/>
      <c r="I57" s="26" t="s">
        <v>92</v>
      </c>
    </row>
    <row r="58" spans="1:9" ht="60" customHeight="1" x14ac:dyDescent="0.25">
      <c r="A58" s="32">
        <v>182</v>
      </c>
      <c r="B58" s="18" t="s">
        <v>186</v>
      </c>
      <c r="C58" s="4" t="s">
        <v>60</v>
      </c>
      <c r="D58" s="1">
        <v>1</v>
      </c>
      <c r="E58" s="14"/>
      <c r="F58" s="14"/>
      <c r="G58" s="14"/>
      <c r="H58" s="13"/>
      <c r="I58" s="26" t="s">
        <v>92</v>
      </c>
    </row>
    <row r="59" spans="1:9" ht="60" customHeight="1" x14ac:dyDescent="0.25">
      <c r="A59" s="32">
        <v>183</v>
      </c>
      <c r="B59" s="18" t="s">
        <v>187</v>
      </c>
      <c r="C59" s="4" t="s">
        <v>61</v>
      </c>
      <c r="D59" s="1">
        <v>1</v>
      </c>
      <c r="E59" s="14"/>
      <c r="F59" s="14"/>
      <c r="G59" s="14"/>
      <c r="H59" s="13"/>
      <c r="I59" s="26" t="s">
        <v>92</v>
      </c>
    </row>
    <row r="60" spans="1:9" ht="80.25" customHeight="1" x14ac:dyDescent="0.25">
      <c r="A60" s="32">
        <v>170</v>
      </c>
      <c r="B60" s="18" t="s">
        <v>188</v>
      </c>
      <c r="C60" s="4" t="s">
        <v>62</v>
      </c>
      <c r="D60" s="1">
        <v>1</v>
      </c>
      <c r="E60" s="14"/>
      <c r="F60" s="14"/>
      <c r="G60" s="14"/>
      <c r="H60" s="13"/>
      <c r="I60" s="26" t="s">
        <v>92</v>
      </c>
    </row>
    <row r="61" spans="1:9" ht="60" customHeight="1" x14ac:dyDescent="0.25">
      <c r="A61" s="32">
        <v>113</v>
      </c>
      <c r="B61" s="18" t="s">
        <v>189</v>
      </c>
      <c r="C61" s="8" t="s">
        <v>3</v>
      </c>
      <c r="D61" s="1">
        <v>3</v>
      </c>
      <c r="E61" s="14"/>
      <c r="F61" s="14"/>
      <c r="G61" s="14"/>
      <c r="H61" s="13"/>
      <c r="I61" s="26" t="s">
        <v>91</v>
      </c>
    </row>
    <row r="62" spans="1:9" ht="60" customHeight="1" x14ac:dyDescent="0.25">
      <c r="A62" s="32">
        <v>171</v>
      </c>
      <c r="B62" s="18" t="s">
        <v>189</v>
      </c>
      <c r="C62" s="4" t="s">
        <v>85</v>
      </c>
      <c r="D62" s="1">
        <v>1</v>
      </c>
      <c r="E62" s="14"/>
      <c r="F62" s="14"/>
      <c r="G62" s="14"/>
      <c r="H62" s="13"/>
      <c r="I62" s="26" t="s">
        <v>92</v>
      </c>
    </row>
    <row r="63" spans="1:9" ht="60" customHeight="1" x14ac:dyDescent="0.25">
      <c r="A63" s="32">
        <v>112</v>
      </c>
      <c r="B63" s="18" t="s">
        <v>190</v>
      </c>
      <c r="C63" s="8" t="s">
        <v>2</v>
      </c>
      <c r="D63" s="1">
        <v>3</v>
      </c>
      <c r="E63" s="14"/>
      <c r="F63" s="14"/>
      <c r="G63" s="14"/>
      <c r="H63" s="13"/>
      <c r="I63" s="26" t="s">
        <v>91</v>
      </c>
    </row>
    <row r="64" spans="1:9" ht="60" customHeight="1" x14ac:dyDescent="0.25">
      <c r="A64" s="32">
        <v>174</v>
      </c>
      <c r="B64" s="18" t="s">
        <v>191</v>
      </c>
      <c r="C64" s="4" t="s">
        <v>63</v>
      </c>
      <c r="D64" s="1">
        <v>10</v>
      </c>
      <c r="E64" s="14"/>
      <c r="F64" s="14"/>
      <c r="G64" s="14"/>
      <c r="H64" s="13"/>
      <c r="I64" s="26" t="s">
        <v>92</v>
      </c>
    </row>
    <row r="65" spans="1:9" ht="63.75" customHeight="1" x14ac:dyDescent="0.25">
      <c r="A65" s="32">
        <v>219</v>
      </c>
      <c r="B65" s="18" t="s">
        <v>192</v>
      </c>
      <c r="C65" s="4" t="s">
        <v>64</v>
      </c>
      <c r="D65" s="1">
        <v>4</v>
      </c>
      <c r="E65" s="14"/>
      <c r="F65" s="14"/>
      <c r="G65" s="14"/>
      <c r="H65" s="13"/>
      <c r="I65" s="26" t="s">
        <v>122</v>
      </c>
    </row>
    <row r="66" spans="1:9" ht="60" customHeight="1" x14ac:dyDescent="0.25">
      <c r="A66" s="32">
        <v>116</v>
      </c>
      <c r="B66" s="18" t="s">
        <v>193</v>
      </c>
      <c r="C66" s="8" t="s">
        <v>65</v>
      </c>
      <c r="D66" s="1">
        <v>3</v>
      </c>
      <c r="E66" s="14"/>
      <c r="F66" s="14"/>
      <c r="G66" s="14"/>
      <c r="H66" s="13"/>
      <c r="I66" s="26" t="s">
        <v>91</v>
      </c>
    </row>
    <row r="67" spans="1:9" ht="60" customHeight="1" x14ac:dyDescent="0.25">
      <c r="A67" s="32">
        <v>123</v>
      </c>
      <c r="B67" s="18" t="s">
        <v>193</v>
      </c>
      <c r="C67" s="8" t="s">
        <v>66</v>
      </c>
      <c r="D67" s="1">
        <v>1</v>
      </c>
      <c r="E67" s="14"/>
      <c r="F67" s="14"/>
      <c r="G67" s="14"/>
      <c r="H67" s="13"/>
      <c r="I67" s="26" t="s">
        <v>94</v>
      </c>
    </row>
    <row r="68" spans="1:9" ht="60" customHeight="1" x14ac:dyDescent="0.25">
      <c r="A68" s="32">
        <v>218</v>
      </c>
      <c r="B68" s="18" t="s">
        <v>194</v>
      </c>
      <c r="C68" s="4" t="s">
        <v>67</v>
      </c>
      <c r="D68" s="1">
        <v>10</v>
      </c>
      <c r="E68" s="14"/>
      <c r="F68" s="14"/>
      <c r="G68" s="14"/>
      <c r="H68" s="13"/>
      <c r="I68" s="26" t="s">
        <v>103</v>
      </c>
    </row>
    <row r="69" spans="1:9" ht="60" customHeight="1" x14ac:dyDescent="0.25">
      <c r="A69" s="32">
        <v>176</v>
      </c>
      <c r="B69" s="18" t="s">
        <v>195</v>
      </c>
      <c r="C69" s="4" t="s">
        <v>68</v>
      </c>
      <c r="D69" s="1">
        <v>2</v>
      </c>
      <c r="E69" s="14"/>
      <c r="F69" s="14"/>
      <c r="G69" s="14"/>
      <c r="H69" s="13"/>
      <c r="I69" s="26" t="s">
        <v>123</v>
      </c>
    </row>
    <row r="70" spans="1:9" ht="60" customHeight="1" x14ac:dyDescent="0.25">
      <c r="A70" s="32">
        <v>133</v>
      </c>
      <c r="B70" s="18" t="s">
        <v>196</v>
      </c>
      <c r="C70" s="7" t="s">
        <v>69</v>
      </c>
      <c r="D70" s="1">
        <v>5</v>
      </c>
      <c r="E70" s="14"/>
      <c r="F70" s="14"/>
      <c r="G70" s="14"/>
      <c r="H70" s="13"/>
      <c r="I70" s="26" t="s">
        <v>116</v>
      </c>
    </row>
    <row r="71" spans="1:9" ht="50.25" customHeight="1" x14ac:dyDescent="0.25">
      <c r="A71" s="33" t="s">
        <v>83</v>
      </c>
      <c r="B71" s="18" t="s">
        <v>197</v>
      </c>
      <c r="C71" s="4" t="s">
        <v>70</v>
      </c>
      <c r="D71" s="1">
        <f>1+2</f>
        <v>3</v>
      </c>
      <c r="E71" s="14"/>
      <c r="F71" s="14"/>
      <c r="G71" s="14"/>
      <c r="H71" s="13"/>
      <c r="I71" s="27" t="s">
        <v>124</v>
      </c>
    </row>
    <row r="72" spans="1:9" ht="60" customHeight="1" x14ac:dyDescent="0.25">
      <c r="A72" s="32">
        <v>137</v>
      </c>
      <c r="B72" s="18" t="s">
        <v>198</v>
      </c>
      <c r="C72" s="7" t="s">
        <v>72</v>
      </c>
      <c r="D72" s="1">
        <v>1</v>
      </c>
      <c r="E72" s="14"/>
      <c r="F72" s="14"/>
      <c r="G72" s="14"/>
      <c r="H72" s="13"/>
      <c r="I72" s="26" t="s">
        <v>125</v>
      </c>
    </row>
    <row r="73" spans="1:9" ht="60" customHeight="1" x14ac:dyDescent="0.25">
      <c r="A73" s="32">
        <v>198</v>
      </c>
      <c r="B73" s="18" t="s">
        <v>199</v>
      </c>
      <c r="C73" s="4" t="s">
        <v>71</v>
      </c>
      <c r="D73" s="1">
        <v>1</v>
      </c>
      <c r="E73" s="14"/>
      <c r="F73" s="14"/>
      <c r="G73" s="14"/>
      <c r="H73" s="13"/>
      <c r="I73" s="26" t="s">
        <v>126</v>
      </c>
    </row>
    <row r="74" spans="1:9" ht="60" customHeight="1" x14ac:dyDescent="0.25">
      <c r="A74" s="33" t="s">
        <v>84</v>
      </c>
      <c r="B74" s="18" t="s">
        <v>200</v>
      </c>
      <c r="C74" s="4" t="s">
        <v>8</v>
      </c>
      <c r="D74" s="1">
        <f>2+10</f>
        <v>12</v>
      </c>
      <c r="E74" s="14"/>
      <c r="F74" s="14"/>
      <c r="G74" s="14"/>
      <c r="H74" s="13"/>
      <c r="I74" s="27" t="s">
        <v>127</v>
      </c>
    </row>
    <row r="75" spans="1:9" ht="60" customHeight="1" x14ac:dyDescent="0.25">
      <c r="A75" s="32">
        <v>134</v>
      </c>
      <c r="B75" s="18" t="s">
        <v>201</v>
      </c>
      <c r="C75" s="7" t="s">
        <v>73</v>
      </c>
      <c r="D75" s="1">
        <v>2</v>
      </c>
      <c r="E75" s="14"/>
      <c r="F75" s="14"/>
      <c r="G75" s="14"/>
      <c r="H75" s="13"/>
      <c r="I75" s="26" t="s">
        <v>128</v>
      </c>
    </row>
    <row r="76" spans="1:9" ht="60" customHeight="1" x14ac:dyDescent="0.25">
      <c r="A76" s="32">
        <v>163</v>
      </c>
      <c r="B76" s="18" t="s">
        <v>202</v>
      </c>
      <c r="C76" s="4" t="s">
        <v>74</v>
      </c>
      <c r="D76" s="1">
        <v>1</v>
      </c>
      <c r="E76" s="14"/>
      <c r="F76" s="14"/>
      <c r="G76" s="14"/>
      <c r="H76" s="13"/>
      <c r="I76" s="26" t="s">
        <v>96</v>
      </c>
    </row>
    <row r="77" spans="1:9" ht="60" customHeight="1" x14ac:dyDescent="0.25">
      <c r="A77" s="32">
        <v>132</v>
      </c>
      <c r="B77" s="21" t="s">
        <v>203</v>
      </c>
      <c r="C77" s="22" t="s">
        <v>75</v>
      </c>
      <c r="D77" s="23">
        <v>3</v>
      </c>
      <c r="E77" s="24"/>
      <c r="F77" s="24"/>
      <c r="G77" s="24"/>
      <c r="H77" s="30"/>
      <c r="I77" s="26" t="s">
        <v>129</v>
      </c>
    </row>
    <row r="78" spans="1:9" ht="60" customHeight="1" x14ac:dyDescent="0.25">
      <c r="A78" s="35" t="s">
        <v>161</v>
      </c>
      <c r="B78" s="36"/>
      <c r="C78" s="36"/>
      <c r="D78" s="36"/>
      <c r="E78" s="36"/>
      <c r="F78" s="37"/>
      <c r="G78" s="25">
        <f>SUM(G5:G77)</f>
        <v>0</v>
      </c>
      <c r="H78" s="25">
        <f>SUM(H5:H77)</f>
        <v>0</v>
      </c>
      <c r="I78" s="28"/>
    </row>
  </sheetData>
  <sortState ref="A3:G78">
    <sortCondition ref="B3"/>
  </sortState>
  <mergeCells count="3">
    <mergeCell ref="B3:I3"/>
    <mergeCell ref="A78:F78"/>
    <mergeCell ref="D2:I2"/>
  </mergeCells>
  <pageMargins left="0.7" right="0.7" top="0.75" bottom="0.75" header="0.3" footer="0.3"/>
  <pageSetup paperSize="9" scale="4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Pomoce dydaktyczne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2018-08-09T11:41:33Z</dcterms:modified>
</cp:coreProperties>
</file>